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hidePivotFieldList="1"/>
  <mc:AlternateContent xmlns:mc="http://schemas.openxmlformats.org/markup-compatibility/2006">
    <mc:Choice Requires="x15">
      <x15ac:absPath xmlns:x15ac="http://schemas.microsoft.com/office/spreadsheetml/2010/11/ac" url="/Users/rniee/Documents/Projects Nieuwenhuis/2022 rEUsilience/Papers/Abrar – Literature review/Final submission/"/>
    </mc:Choice>
  </mc:AlternateContent>
  <xr:revisionPtr revIDLastSave="0" documentId="13_ncr:1_{DA7BDF8C-E156-194B-B161-EA0C9F90E3CF}" xr6:coauthVersionLast="47" xr6:coauthVersionMax="47" xr10:uidLastSave="{00000000-0000-0000-0000-000000000000}"/>
  <bookViews>
    <workbookView xWindow="6280" yWindow="2240" windowWidth="26020" windowHeight="18260" xr2:uid="{1090B358-B85D-E94C-B784-BD234DC2A64F}"/>
  </bookViews>
  <sheets>
    <sheet name="All" sheetId="2" r:id="rId1"/>
    <sheet name="Disciplines" sheetId="16" r:id="rId2"/>
    <sheet name="Year of publication" sheetId="17" r:id="rId3"/>
    <sheet name="Unit of resilience" sheetId="18" r:id="rId4"/>
    <sheet name="Resilience classifications" sheetId="20" r:id="rId5"/>
    <sheet name="Definitions" sheetId="10" r:id="rId6"/>
    <sheet name="Risks" sheetId="11" r:id="rId7"/>
    <sheet name="Outcomes" sheetId="12" r:id="rId8"/>
    <sheet name="Explanatory Factors" sheetId="9" r:id="rId9"/>
    <sheet name="Excluded" sheetId="21" r:id="rId10"/>
  </sheets>
  <definedNames>
    <definedName name="_xlnm._FilterDatabase" localSheetId="0" hidden="1">All!$A$1:$R$319</definedName>
    <definedName name="_xlnm._FilterDatabase" localSheetId="1" hidden="1">Disciplines!$A$1:$B$265</definedName>
  </definedNames>
  <calcPr calcId="191029"/>
  <pivotCaches>
    <pivotCache cacheId="0" r:id="rId11"/>
    <pivotCache cacheId="1" r:id="rId12"/>
    <pivotCache cacheId="2" r:id="rId13"/>
    <pivotCache cacheId="3" r:id="rId14"/>
    <pivotCache cacheId="4" r:id="rId15"/>
    <pivotCache cacheId="5" r:id="rId16"/>
    <pivotCache cacheId="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3" i="10" l="1"/>
  <c r="I153" i="10"/>
  <c r="H153" i="10"/>
  <c r="F153" i="10"/>
  <c r="E153" i="10"/>
  <c r="B153" i="10"/>
  <c r="D153" i="10"/>
  <c r="J149" i="10" l="1"/>
  <c r="I149" i="10"/>
  <c r="H149" i="10"/>
  <c r="F149" i="10"/>
  <c r="E149" i="10"/>
  <c r="D149" i="10"/>
  <c r="B149" i="10"/>
  <c r="G147" i="10"/>
  <c r="C147" i="10"/>
  <c r="G146" i="10"/>
  <c r="C146" i="10"/>
  <c r="G145" i="10"/>
  <c r="C145" i="10"/>
  <c r="G144" i="10"/>
  <c r="C144" i="10"/>
  <c r="G143" i="10"/>
  <c r="C143" i="10"/>
  <c r="G142" i="10"/>
  <c r="C142" i="10"/>
  <c r="G141" i="10"/>
  <c r="C141" i="10"/>
  <c r="G140" i="10"/>
  <c r="C140" i="10"/>
  <c r="G139" i="10"/>
  <c r="C139" i="10"/>
  <c r="G138" i="10"/>
  <c r="C138" i="10"/>
  <c r="G137" i="10"/>
  <c r="C137" i="10"/>
  <c r="G136" i="10"/>
  <c r="C136" i="10"/>
  <c r="G135" i="10"/>
  <c r="C135" i="10"/>
  <c r="G134" i="10"/>
  <c r="C134" i="10"/>
  <c r="G133" i="10"/>
  <c r="C133" i="10"/>
  <c r="G132" i="10"/>
  <c r="C132" i="10"/>
  <c r="G131" i="10"/>
  <c r="C131" i="10"/>
  <c r="G130" i="10"/>
  <c r="C130" i="10"/>
  <c r="G129" i="10"/>
  <c r="C129" i="10"/>
  <c r="G128" i="10"/>
  <c r="C128" i="10"/>
  <c r="G127" i="10"/>
  <c r="C127" i="10"/>
  <c r="G126" i="10"/>
  <c r="C126" i="10"/>
  <c r="G125" i="10"/>
  <c r="C125" i="10"/>
  <c r="G124" i="10"/>
  <c r="C124" i="10"/>
  <c r="G123" i="10"/>
  <c r="C123" i="10"/>
  <c r="G122" i="10"/>
  <c r="C122" i="10"/>
  <c r="G121" i="10"/>
  <c r="C121" i="10"/>
  <c r="G120" i="10"/>
  <c r="C120" i="10"/>
  <c r="G119" i="10"/>
  <c r="C119" i="10"/>
  <c r="G118" i="10"/>
  <c r="C118" i="10"/>
  <c r="G117" i="10"/>
  <c r="C117" i="10"/>
  <c r="G116" i="10"/>
  <c r="C116" i="10"/>
  <c r="G115" i="10"/>
  <c r="C115" i="10"/>
  <c r="G114" i="10"/>
  <c r="C114" i="10"/>
  <c r="G113" i="10"/>
  <c r="C113" i="10"/>
  <c r="G112" i="10"/>
  <c r="C112" i="10"/>
  <c r="G111" i="10"/>
  <c r="C111" i="10"/>
  <c r="G110" i="10"/>
  <c r="C110" i="10"/>
  <c r="G109" i="10"/>
  <c r="C109" i="10"/>
  <c r="G108" i="10"/>
  <c r="C108" i="10"/>
  <c r="G107" i="10"/>
  <c r="C107" i="10"/>
  <c r="G106" i="10"/>
  <c r="C106" i="10"/>
  <c r="G105" i="10"/>
  <c r="C105" i="10"/>
  <c r="G104" i="10"/>
  <c r="C104" i="10"/>
  <c r="G103" i="10"/>
  <c r="C103" i="10"/>
  <c r="G102" i="10"/>
  <c r="C102" i="10"/>
  <c r="G101" i="10"/>
  <c r="C101" i="10"/>
  <c r="G100" i="10"/>
  <c r="C100" i="10"/>
  <c r="G99" i="10"/>
  <c r="C99" i="10"/>
  <c r="G98" i="10"/>
  <c r="C98" i="10"/>
  <c r="G97" i="10"/>
  <c r="C97" i="10"/>
  <c r="G96" i="10"/>
  <c r="C96" i="10"/>
  <c r="G95" i="10"/>
  <c r="C95" i="10"/>
  <c r="G94" i="10"/>
  <c r="C94" i="10"/>
  <c r="G93" i="10"/>
  <c r="C93" i="10"/>
  <c r="G92" i="10"/>
  <c r="C92" i="10"/>
  <c r="G91" i="10"/>
  <c r="C91" i="10"/>
  <c r="G90" i="10"/>
  <c r="C90" i="10"/>
  <c r="G89" i="10"/>
  <c r="C89" i="10"/>
  <c r="G88" i="10"/>
  <c r="C88" i="10"/>
  <c r="G87" i="10"/>
  <c r="C87" i="10"/>
  <c r="G86" i="10"/>
  <c r="C86" i="10"/>
  <c r="G85" i="10"/>
  <c r="C85" i="10"/>
  <c r="G84" i="10"/>
  <c r="C84" i="10"/>
  <c r="G83" i="10"/>
  <c r="C83" i="10"/>
  <c r="G82" i="10"/>
  <c r="C82" i="10"/>
  <c r="G81" i="10"/>
  <c r="C81" i="10"/>
  <c r="G80" i="10"/>
  <c r="C80" i="10"/>
  <c r="G79" i="10"/>
  <c r="C79" i="10"/>
  <c r="G78" i="10"/>
  <c r="C78" i="10"/>
  <c r="G77" i="10"/>
  <c r="C77" i="10"/>
  <c r="G76" i="10"/>
  <c r="C76" i="10"/>
  <c r="G75" i="10"/>
  <c r="C75" i="10"/>
  <c r="G74" i="10"/>
  <c r="C74" i="10"/>
  <c r="G73" i="10"/>
  <c r="C73" i="10"/>
  <c r="G72" i="10"/>
  <c r="C72" i="10"/>
  <c r="G71" i="10"/>
  <c r="C71" i="10"/>
  <c r="G70" i="10"/>
  <c r="C70" i="10"/>
  <c r="G69" i="10"/>
  <c r="C69" i="10"/>
  <c r="G68" i="10"/>
  <c r="C68" i="10"/>
  <c r="G67" i="10"/>
  <c r="C67" i="10"/>
  <c r="G66" i="10"/>
  <c r="C66" i="10"/>
  <c r="G65" i="10"/>
  <c r="C65" i="10"/>
  <c r="G64" i="10"/>
  <c r="C64" i="10"/>
  <c r="G63" i="10"/>
  <c r="C63" i="10"/>
  <c r="G62" i="10"/>
  <c r="C62" i="10"/>
  <c r="G61" i="10"/>
  <c r="C61" i="10"/>
  <c r="G60" i="10"/>
  <c r="C60" i="10"/>
  <c r="G59" i="10"/>
  <c r="C59" i="10"/>
  <c r="G58" i="10"/>
  <c r="C58" i="10"/>
  <c r="G57" i="10"/>
  <c r="C57" i="10"/>
  <c r="G56" i="10"/>
  <c r="C56" i="10"/>
  <c r="G55" i="10"/>
  <c r="C55" i="10"/>
  <c r="G54" i="10"/>
  <c r="C54" i="10"/>
  <c r="G53" i="10"/>
  <c r="C53" i="10"/>
  <c r="G52" i="10"/>
  <c r="C52" i="10"/>
  <c r="G51" i="10"/>
  <c r="C51" i="10"/>
  <c r="G50" i="10"/>
  <c r="C50" i="10"/>
  <c r="G49" i="10"/>
  <c r="C49" i="10"/>
  <c r="G48" i="10"/>
  <c r="C48" i="10"/>
  <c r="G47" i="10"/>
  <c r="C47" i="10"/>
  <c r="G46" i="10"/>
  <c r="C46" i="10"/>
  <c r="G45" i="10"/>
  <c r="C45" i="10"/>
  <c r="G44" i="10"/>
  <c r="C44" i="10"/>
  <c r="G43" i="10"/>
  <c r="C43" i="10"/>
  <c r="G42" i="10"/>
  <c r="C42" i="10"/>
  <c r="G41" i="10"/>
  <c r="C41" i="10"/>
  <c r="G40" i="10"/>
  <c r="C40" i="10"/>
  <c r="G39" i="10"/>
  <c r="C39" i="10"/>
  <c r="G38" i="10"/>
  <c r="C38" i="10"/>
  <c r="G37" i="10"/>
  <c r="C37" i="10"/>
  <c r="G36" i="10"/>
  <c r="C36" i="10"/>
  <c r="G35" i="10"/>
  <c r="C35" i="10"/>
  <c r="G34" i="10"/>
  <c r="C34" i="10"/>
  <c r="G33" i="10"/>
  <c r="C33" i="10"/>
  <c r="G32" i="10"/>
  <c r="C32" i="10"/>
  <c r="G31" i="10"/>
  <c r="C31" i="10"/>
  <c r="G30" i="10"/>
  <c r="C30" i="10"/>
  <c r="G29" i="10"/>
  <c r="C29" i="10"/>
  <c r="G28" i="10"/>
  <c r="C28" i="10"/>
  <c r="G27" i="10"/>
  <c r="C27" i="10"/>
  <c r="G26" i="10"/>
  <c r="C26" i="10"/>
  <c r="G25" i="10"/>
  <c r="C25" i="10"/>
  <c r="G24" i="10"/>
  <c r="C24" i="10"/>
  <c r="G23" i="10"/>
  <c r="C23" i="10"/>
  <c r="G22" i="10"/>
  <c r="C22" i="10"/>
  <c r="G21" i="10"/>
  <c r="C21" i="10"/>
  <c r="G20" i="10"/>
  <c r="C20" i="10"/>
  <c r="G19" i="10"/>
  <c r="C19" i="10"/>
  <c r="G18" i="10"/>
  <c r="C18" i="10"/>
  <c r="G17" i="10"/>
  <c r="C17" i="10"/>
  <c r="G16" i="10"/>
  <c r="C16" i="10"/>
  <c r="G15" i="10"/>
  <c r="C15" i="10"/>
  <c r="G14" i="10"/>
  <c r="C14" i="10"/>
  <c r="G13" i="10"/>
  <c r="C13" i="10"/>
  <c r="G12" i="10"/>
  <c r="C12" i="10"/>
  <c r="G11" i="10"/>
  <c r="C11" i="10"/>
  <c r="G10" i="10"/>
  <c r="C10" i="10"/>
  <c r="G9" i="10"/>
  <c r="C9" i="10"/>
  <c r="G8" i="10"/>
  <c r="C8" i="10"/>
  <c r="G7" i="10"/>
  <c r="C7" i="10"/>
  <c r="G6" i="10"/>
  <c r="C6" i="10"/>
  <c r="G5" i="10"/>
  <c r="C5" i="10"/>
  <c r="G4" i="10"/>
  <c r="C4" i="10"/>
  <c r="G3" i="10"/>
  <c r="C3" i="10"/>
  <c r="G2" i="10"/>
  <c r="C2" i="10"/>
  <c r="G153" i="10" l="1"/>
  <c r="C153" i="10"/>
  <c r="C149" i="10"/>
  <c r="G149" i="10"/>
  <c r="G150" i="10" s="1"/>
  <c r="E150" i="10"/>
  <c r="F150" i="10"/>
  <c r="H150" i="10"/>
  <c r="I150" i="10"/>
  <c r="J150" i="10"/>
  <c r="B150" i="10"/>
  <c r="D150" i="10"/>
  <c r="C15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Abrar Bawati</author>
  </authors>
  <commentList>
    <comment ref="L35" authorId="0" shapeId="0" xr:uid="{772A68D5-7564-42D3-9921-428EC5800D59}">
      <text>
        <r>
          <rPr>
            <b/>
            <sz val="9"/>
            <color indexed="81"/>
            <rFont val="Tahoma"/>
            <family val="2"/>
          </rPr>
          <t>Abrar Bawati:</t>
        </r>
        <r>
          <rPr>
            <sz val="9"/>
            <color indexed="81"/>
            <rFont val="Tahoma"/>
            <family val="2"/>
          </rPr>
          <t xml:space="preserve">
Should this one and the other be family? The family does something but the one being resilient is the youth</t>
        </r>
      </text>
    </comment>
    <comment ref="N66" authorId="0" shapeId="0" xr:uid="{B5A8C576-BE4D-4F4E-9AF1-310504F0F68E}">
      <text>
        <r>
          <rPr>
            <b/>
            <sz val="9"/>
            <color indexed="81"/>
            <rFont val="Tahoma"/>
            <family val="2"/>
          </rPr>
          <t>Abrar Bawati:</t>
        </r>
        <r>
          <rPr>
            <sz val="9"/>
            <color indexed="81"/>
            <rFont val="Tahoma"/>
            <family val="2"/>
          </rPr>
          <t xml:space="preserve">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Abrar Bawati</author>
  </authors>
  <commentList>
    <comment ref="J26" authorId="0" shapeId="0" xr:uid="{B2248480-B7AB-4BAE-B11B-8A42C49A1177}">
      <text>
        <r>
          <rPr>
            <b/>
            <sz val="9"/>
            <color indexed="81"/>
            <rFont val="Tahoma"/>
            <family val="2"/>
          </rPr>
          <t>Abrar Bawati:</t>
        </r>
        <r>
          <rPr>
            <sz val="9"/>
            <color indexed="81"/>
            <rFont val="Tahoma"/>
            <family val="2"/>
          </rPr>
          <t xml:space="preserve">
"positive or adaptive outcomes"?</t>
        </r>
      </text>
    </comment>
  </commentList>
</comments>
</file>

<file path=xl/sharedStrings.xml><?xml version="1.0" encoding="utf-8"?>
<sst xmlns="http://schemas.openxmlformats.org/spreadsheetml/2006/main" count="3225" uniqueCount="1332">
  <si>
    <t>Reference</t>
  </si>
  <si>
    <t>Definition of resilience</t>
  </si>
  <si>
    <t>1998-99</t>
  </si>
  <si>
    <t>Perry et al. (2023)</t>
  </si>
  <si>
    <t>U.S.</t>
  </si>
  <si>
    <t>Park &amp; Chung (2014)</t>
  </si>
  <si>
    <t>Zhuang &amp; Wong (2023)</t>
  </si>
  <si>
    <t>Danforth &amp; Miller (2018)</t>
  </si>
  <si>
    <t>Levine (2009)</t>
  </si>
  <si>
    <t>Increase parent skills through communication, empathy with child and family planning. Increase children's skills through recognition of feelings, communication, knowledge about alcohol and drugs and anger management.</t>
  </si>
  <si>
    <t>Gómez (2021)</t>
  </si>
  <si>
    <t>Cypress &amp; Allred (2023)</t>
  </si>
  <si>
    <t>Lei &amp; Beach (2020)</t>
  </si>
  <si>
    <t>2017-2019</t>
  </si>
  <si>
    <t>Discipline</t>
  </si>
  <si>
    <t>Year of publication</t>
  </si>
  <si>
    <t>Author's types of resilience</t>
  </si>
  <si>
    <t>Author's definition of types</t>
  </si>
  <si>
    <t>Empirical examples</t>
  </si>
  <si>
    <t>Context</t>
  </si>
  <si>
    <t>Year of study</t>
  </si>
  <si>
    <t>Journal</t>
  </si>
  <si>
    <t xml:space="preserve">Unit of resilience </t>
  </si>
  <si>
    <t>Risks</t>
  </si>
  <si>
    <t>Aggregate Risks</t>
  </si>
  <si>
    <t>Outcomes</t>
  </si>
  <si>
    <t>Literature review</t>
  </si>
  <si>
    <t>Smith-Adcock et al., (2019)</t>
  </si>
  <si>
    <t>No access</t>
  </si>
  <si>
    <t xml:space="preserve">"The resilience of the family system can be defined as its capacity to endure or recover from any adversity that threatens its stability or development" (DeHaan et al., 2013; Masten, 2017; Walsh, 2015).  The results show that family resilience is a collective product of a shared and interactive process. </t>
  </si>
  <si>
    <t>China</t>
  </si>
  <si>
    <t>Israel</t>
  </si>
  <si>
    <t>Schneider et al., (2019)</t>
  </si>
  <si>
    <t>Davey et al., (2012)</t>
  </si>
  <si>
    <t>Canada</t>
  </si>
  <si>
    <t>Coyle et al., (2009)</t>
  </si>
  <si>
    <t>U.S., Canada</t>
  </si>
  <si>
    <t>Theoretical</t>
  </si>
  <si>
    <t>McKinley et al., (2022)</t>
  </si>
  <si>
    <t>Finklestein et al., (2022)</t>
  </si>
  <si>
    <t>Piel et al., (2017)</t>
  </si>
  <si>
    <t>Mindel &amp; Hoefer (2006)</t>
  </si>
  <si>
    <t>Protective factors.</t>
  </si>
  <si>
    <t>Positive disciplinary parenting practices.</t>
  </si>
  <si>
    <t>Community</t>
  </si>
  <si>
    <t>Child &amp; Family Social Work</t>
  </si>
  <si>
    <t>Journal of Child and Family Studies</t>
  </si>
  <si>
    <t xml:space="preserve">Walsh's (2012) concept of family resilience. </t>
  </si>
  <si>
    <t>Family</t>
  </si>
  <si>
    <t>N/A</t>
  </si>
  <si>
    <t xml:space="preserve">E.g., relationship patterns: make positive meaning of the pandemic. How connected and supportive the family is during the pandemic, distribution of authority and power in the family. </t>
  </si>
  <si>
    <t>Income, education structure, vaccination, gender, routine stability, family dynamics.</t>
  </si>
  <si>
    <t>Child Indicators Research</t>
  </si>
  <si>
    <t>South Korea</t>
  </si>
  <si>
    <t xml:space="preserve">E.g., families providing the adolescents with support, change the social atmosphere related to the education system to help adolescents with low academic achievement to find meaning to their lives outside of academia. </t>
  </si>
  <si>
    <t>Journal of Family Studies</t>
  </si>
  <si>
    <t>Families Systems &amp; Health</t>
  </si>
  <si>
    <t>Journal of Family Social Work</t>
  </si>
  <si>
    <t>Journal of Developmental and Behavioral Pediatrics</t>
  </si>
  <si>
    <t>E.g., family's ability to talk about problems, know they have strengths to draw on, work together to solve problems, and remain hopeful in difficult times.</t>
  </si>
  <si>
    <t>Family Studies; Social Work</t>
  </si>
  <si>
    <t>Family Studies; Psychology, Developmental; Psychiatry</t>
  </si>
  <si>
    <t>Social Sciences, Interdisciplinary</t>
  </si>
  <si>
    <t>Family Studies</t>
  </si>
  <si>
    <t>Health Care Sciences &amp; Services; Family Studies; Public, Environmental &amp; Occupational Health</t>
  </si>
  <si>
    <t>Behavioral Sciences; Psychology, Developmental; Pediatrics</t>
  </si>
  <si>
    <t>Qualitative Health Research</t>
  </si>
  <si>
    <t xml:space="preserve">Public, Environmental &amp; Occupational Health; Information Science &amp; Library Science; Social Sciences, Interdisciplinary; Social Sciences, Biomedical </t>
  </si>
  <si>
    <t>E.g., parents openly sharing the factual aspects of the diagnosis while keeping their own emotional reactions hidden. Instead, parents attended e.g. church or turned to other adult family members.</t>
  </si>
  <si>
    <t>Social Work</t>
  </si>
  <si>
    <t>Social Work in Health Care</t>
  </si>
  <si>
    <t>Family strengths, abilities, and meaning-making systems.</t>
  </si>
  <si>
    <t>Journal of Social Service Research</t>
  </si>
  <si>
    <t>Journal of Family Issues</t>
  </si>
  <si>
    <t>Family functioning</t>
  </si>
  <si>
    <t>Children and Youth Services Review</t>
  </si>
  <si>
    <t>Adhariani (2022)</t>
  </si>
  <si>
    <t>Qualitative report</t>
  </si>
  <si>
    <t>Social sciences, Interdisciplinary</t>
  </si>
  <si>
    <t>Indonesia</t>
  </si>
  <si>
    <t xml:space="preserve">E.g., communication and problem solving, family connectedness, making meaning of adversity, utilizing social and economic resources, positive outlook and family spirituality. </t>
  </si>
  <si>
    <t>E.g., family practicing authoritative parenting, family providing hands-on assistance during the application process, initial familial expectation that college is mandatory.</t>
  </si>
  <si>
    <t>Individual</t>
  </si>
  <si>
    <t>Afshari et al., (2023)</t>
  </si>
  <si>
    <t>Family Journal</t>
  </si>
  <si>
    <t>2021-2022</t>
  </si>
  <si>
    <t>Iran</t>
  </si>
  <si>
    <t xml:space="preserve">E.g., in the education program, share content about dementia, its definition, types, symptoms, etc and then discuss the caregivers questions in relation to the content. </t>
  </si>
  <si>
    <t>Al-Jadiri et al., (2021)</t>
  </si>
  <si>
    <t>Journal of Community Psychology</t>
  </si>
  <si>
    <t>Alhuzai (2020)</t>
  </si>
  <si>
    <t>Public, Environmental &amp; Occupational Health; Psychology, Multidisciplinary; Social Work</t>
  </si>
  <si>
    <t>Positive adaptation despite adversity.</t>
  </si>
  <si>
    <t>Buffer against the development of increased levels of stress when raising a child with ASD.</t>
  </si>
  <si>
    <t>E.g., communication, working together to solve problems, drawing on strengths, staying hopeful during difficult times. Parent's receiving emotional and social support, and satisfaction with interactions with health care providers.</t>
  </si>
  <si>
    <t>Emotional and social support, severity of autism, healthcare satisfaction.</t>
  </si>
  <si>
    <t>E.g., resignation and acceptance of their situation, skipping adolescence and becoming women, dreaming about becoming a woman and mother, behaving in accordance with social patterns and conventions regarding who is a good women, optimism.</t>
  </si>
  <si>
    <t>Arenliu et al., (2020)</t>
  </si>
  <si>
    <t>Journal of Family Psychology</t>
  </si>
  <si>
    <t>Psychology, Clinical; Family Studies</t>
  </si>
  <si>
    <t xml:space="preserve">The stregths and coping mechanisms of families under stress, in crises, or in times of adversity. Family resilience is centered around specific characteristics of the family's belief systems, organizational patterns, and communication processes (Walsh 2016). </t>
  </si>
  <si>
    <t>Turkey</t>
  </si>
  <si>
    <t>Crabtree (2007)</t>
  </si>
  <si>
    <t>Disability &amp; Society</t>
  </si>
  <si>
    <t>Rehabilitation; Social Sciences, Interdisciplinary</t>
  </si>
  <si>
    <t>United Arab Emirates</t>
  </si>
  <si>
    <t>Barboza &amp; Seedall (2023)</t>
  </si>
  <si>
    <t>Death Studies</t>
  </si>
  <si>
    <t>Psychology, Multidisciplinary; Social Issues; Social Sciences, Biomedical</t>
  </si>
  <si>
    <t>E.g., shared beliefs and experiences of the loss and communication in the family, and organization within the family system and larger community systems.</t>
  </si>
  <si>
    <t xml:space="preserve">Barton et al., (2023) </t>
  </si>
  <si>
    <t>Journal of Marriage and Family</t>
  </si>
  <si>
    <t>Family Studies; Sociology</t>
  </si>
  <si>
    <t>E.g., perceived stress and loneliness (individual functioning), income, educational attainment, financial hardship, marriage, cohesive family mindset, couple social integration and perceived partner gratitude.</t>
  </si>
  <si>
    <t>Family &amp; Individual</t>
  </si>
  <si>
    <t>Bates et al., (2021)</t>
  </si>
  <si>
    <t>E.g., engagement in family routines such as bedtime, screen time, mealtimes, occupation (healthcare workers or not), and household income.</t>
  </si>
  <si>
    <t>Journal of Family Theory &amp; Review</t>
  </si>
  <si>
    <t>Book review</t>
  </si>
  <si>
    <t>Brockman et al., (2016)</t>
  </si>
  <si>
    <t>E.g., problem-solving with their child, conversations with their child about (re)deployment, problem-solving with spouse/partner about co-parenting.</t>
  </si>
  <si>
    <t>Brucker (2020)</t>
  </si>
  <si>
    <t>Family Relations</t>
  </si>
  <si>
    <t>E.g., being married or cohabiting leads to higher economic security, having no children living at home as married, having children living at home as a single parent, both adults in the household having employment, and receiving disability benefits.</t>
  </si>
  <si>
    <t>Poverty</t>
  </si>
  <si>
    <t>Bu et al., (2023)</t>
  </si>
  <si>
    <t>E.g., hope and perseverance, collectivist-minded view of resilience, emotional regulation of self and others, family harmony, economic and instrumental support from family, community and social levels.</t>
  </si>
  <si>
    <t>Maintaining family functioning, alleviating stress, facilitating family transformation.</t>
  </si>
  <si>
    <t>Burnette et al., (2020a)</t>
  </si>
  <si>
    <t>Family Process</t>
  </si>
  <si>
    <t>Burnette et al., (2020b)</t>
  </si>
  <si>
    <t>Journal of Evidence-Based Social Work</t>
  </si>
  <si>
    <t>Burnette et al., (2019)</t>
  </si>
  <si>
    <t>British Journal of Social Work</t>
  </si>
  <si>
    <t>Belief systems, organizational patterns, communication/problem-solving.</t>
  </si>
  <si>
    <t>E.g., spending time together, expressing love and affection, working together, passing down cultural traditions, meeting regularly for celebrations and meals.</t>
  </si>
  <si>
    <t>E.g., dancing, sewing, beadwork, music, tribal sports, older family members transmitting knowledge about traditional tribal foods, sharing food.</t>
  </si>
  <si>
    <t>Bouncing back and recovering well after experiencing adversity.</t>
  </si>
  <si>
    <t>Family resources and positive characteristics, which help across the different levels of risk.</t>
  </si>
  <si>
    <t>E.g., family members to look up to, strong values guiding their actions, working together to achieve goals.</t>
  </si>
  <si>
    <t>Casmini &amp; Supardi (2020)</t>
  </si>
  <si>
    <t>Qualitative Report</t>
  </si>
  <si>
    <t>"the ability of a family to manage problems they are facing, based on the resources they have to suffice their needs (Sunarti, 2010)."</t>
  </si>
  <si>
    <t>E.g., moral growth through religion, positive emotional relationships with the children, building new emotional relationships with peer group members, parents wanting to communicate in two directions with the adolescents.</t>
  </si>
  <si>
    <t>Social Work In Health Care</t>
  </si>
  <si>
    <t>Cheatham &amp; Fernando (2022)</t>
  </si>
  <si>
    <t>E.g., attributing meaning to struggles, recognize crises as a shared challenge that can be faced together, having a sense of cohesion, adequate family communication and problem-solving.</t>
  </si>
  <si>
    <t xml:space="preserve">Communication and problem solving, social and economic resources, family connectedness, spirituality, meaning making. </t>
  </si>
  <si>
    <t>Chen &amp; Yu (2023)</t>
  </si>
  <si>
    <t>E.g., family traditions, sense of responsibility, living in the moment, achieving small goals one by one, living a normal life.</t>
  </si>
  <si>
    <t>Chew et al., (2018b)</t>
  </si>
  <si>
    <t xml:space="preserve">Young people's self-esteem, social competencies and functioning, academic achievement, and quality of life. </t>
  </si>
  <si>
    <t xml:space="preserve">The capacity to recover from, adapt, or remain strong when facing adversity. That is, individuals who have good outcomes despite having a high risk for maladjustment, maintain competence despite threats to their well-being and recover from trauma (Masten &amp; Monn, 2015).
Families as a resource that an individual can harness in order to cope with adversity (Walsh, 2016). </t>
  </si>
  <si>
    <t>2013-2014</t>
  </si>
  <si>
    <t>E.g., shared family beliefs, family connectedness, communication processes supporting collaborative problem-solving, adopt a positive outlook and optimism.</t>
  </si>
  <si>
    <t>Family processes.</t>
  </si>
  <si>
    <t>Chew &amp; Haase (2016)</t>
  </si>
  <si>
    <t>Epilepsy &amp; Behavior</t>
  </si>
  <si>
    <t>Behavioral Sciences; Clinical Neurology; Psychiatry</t>
  </si>
  <si>
    <t>Singapore</t>
  </si>
  <si>
    <t>How families deal and cope with adversity.</t>
  </si>
  <si>
    <t>Family functioning.</t>
  </si>
  <si>
    <t>Chew et al., (2017)</t>
  </si>
  <si>
    <t xml:space="preserve">E.g., illness severity, emotional burden, perceived consequences of illness (constraints), trying to think of good things in one's life, and showing love and affection for family members (resources). </t>
  </si>
  <si>
    <t>Cope successfully with adversity.</t>
  </si>
  <si>
    <t>Childress et al., (2023)</t>
  </si>
  <si>
    <r>
      <t>"</t>
    </r>
    <r>
      <rPr>
        <i/>
        <sz val="11"/>
        <color theme="1"/>
        <rFont val="Calibri"/>
        <family val="2"/>
        <scheme val="minor"/>
      </rPr>
      <t>the ability to withstand and rebound from disruptive life challenges (Walsh, 2003)".</t>
    </r>
  </si>
  <si>
    <t>E.g., reducing time and intensity of effort devoted to paid work because of their additional parenting responsibilities, slowing down to prioritize time with children, creating new routines and traditions.</t>
  </si>
  <si>
    <t>Changes in parenting.</t>
  </si>
  <si>
    <t>Taiwan</t>
  </si>
  <si>
    <t>E.g., maintaining good interactive relationships, using effective coping strategies.</t>
  </si>
  <si>
    <t>2014-2015</t>
  </si>
  <si>
    <t>Families of children with developmental delay (DD).</t>
  </si>
  <si>
    <t>Family strengths.</t>
  </si>
  <si>
    <t>Chiu et al., (2019)</t>
  </si>
  <si>
    <t>Choi (2023)</t>
  </si>
  <si>
    <t>Journal of Aggression Maltreatment &amp; trauma</t>
  </si>
  <si>
    <t>Psychology, Clinical; Criminology &amp; Penology; Family Studies; Psychiatry</t>
  </si>
  <si>
    <t>The capacity to cope with adversity and maintain healthy family functioning despite challenging circumstances (Walsh, 2003a, 2016).</t>
  </si>
  <si>
    <t>E.g., talk about what to do when the family faces problems, work together to solve problems, draw from available family strengths, staying hopeful in difficult times.</t>
  </si>
  <si>
    <t>Chu et al., (2022)</t>
  </si>
  <si>
    <t>Coba-Rodriguez et al., (2020)</t>
  </si>
  <si>
    <t>2015-2016</t>
  </si>
  <si>
    <t>E.g., promoting reading, embedding learning in daily activities, assessing knowledge and skills, utilizing educational materials, and direct teaching.</t>
  </si>
  <si>
    <t>Preparation for kindergarten.</t>
  </si>
  <si>
    <t>Home-based involvement practices.</t>
  </si>
  <si>
    <t>Cohen et al., (2002)</t>
  </si>
  <si>
    <t xml:space="preserve">American Journal of Family Therapy </t>
  </si>
  <si>
    <t xml:space="preserve">E.g., the ability to share painful feelings, flexibility among family members, connectedness, and family values. </t>
  </si>
  <si>
    <t>Interpersonal relationships.</t>
  </si>
  <si>
    <t>Conger &amp; Conger (2002)</t>
  </si>
  <si>
    <t>1989-1993</t>
  </si>
  <si>
    <t xml:space="preserve">Marital support, effective problem-solving skills, a sense of mastery (parents), support from parents/siblings/adults outside of the family (children), and nurturant-involved parenting (transitions). </t>
  </si>
  <si>
    <t>Crandall et al., (2023)</t>
  </si>
  <si>
    <t xml:space="preserve">Respond to and rebound from adversity - coping, adapting to, and bouncing back from adversity. </t>
  </si>
  <si>
    <t>E.g., families' ability to carry out roles, family growth and adaptive beliefs, communication and problem-solving skills, and emotional support.</t>
  </si>
  <si>
    <t xml:space="preserve">Rounding in the presence of family, and attitudes of health care professionals. </t>
  </si>
  <si>
    <t>E.g., family as synchronizer and being one with the patient, as a spokesperson, as another pair of eyes, and family as loving, caring, emotional, and psychological support, medical technical jargon.</t>
  </si>
  <si>
    <t>Daniels (2022)</t>
  </si>
  <si>
    <t xml:space="preserve">E.g., build rapport with the family, understanding family dynamics and interactions, understanding family responses to trauma. </t>
  </si>
  <si>
    <t>Daniels et al., (2022)</t>
  </si>
  <si>
    <r>
      <t>"</t>
    </r>
    <r>
      <rPr>
        <i/>
        <sz val="11"/>
        <color theme="1"/>
        <rFont val="Calibri"/>
        <family val="2"/>
        <scheme val="minor"/>
      </rPr>
      <t>Resilience occurs when an individual acclimates to their environment after adverse events (Ungar et al., 2013).</t>
    </r>
  </si>
  <si>
    <t>E.g., ability to cope with negative scenarios, meaning of life, ability to take care of oneself, and family communication, moral-religious emphasis, intellectual-cultural orientation.</t>
  </si>
  <si>
    <t>Davis &amp; Kane (2016)</t>
  </si>
  <si>
    <t xml:space="preserve">Families in Society - The Journal of Contemporary Social Services </t>
  </si>
  <si>
    <t>E.g., a more narrow focus on individuals and households, attention on structure and agency, recognizing individual resilience and agency while taking into account structural resources.</t>
  </si>
  <si>
    <t>de Bres &amp; Morrison-Young (2023)</t>
  </si>
  <si>
    <t>LGBTQ Family - An Interdisciplinary Journal</t>
  </si>
  <si>
    <t>Criminology &amp; Penology; Women's Studies</t>
  </si>
  <si>
    <t>Family support acts as a protective factor for transgender youth and improves their well-being and resilience in facing challenges outside of the home.</t>
  </si>
  <si>
    <t>E.g., personal transformation, shifting gender ideologies, child-led parenting, unconditional love and support.</t>
  </si>
  <si>
    <t>New Zealand</t>
  </si>
  <si>
    <t>De Haan et al., (2002)</t>
  </si>
  <si>
    <t>American Journal of Family Therapy</t>
  </si>
  <si>
    <t xml:space="preserve">Psychology, Clinical; Family Studies </t>
  </si>
  <si>
    <t xml:space="preserve">Resilience as a process that is visible only over time. </t>
  </si>
  <si>
    <t>E.g., marital adjustment, division of family tasks, depression and anxiety, expectations regarding the child's effect on the parents' development/marital relations/cooperation, and marital conflict.</t>
  </si>
  <si>
    <t>de Villiers &amp; Greeff (2023)</t>
  </si>
  <si>
    <t>South Africa</t>
  </si>
  <si>
    <t>E.g., community and social support from family, relatives, and friends, positive family communication, same-sex as a topic of conversation, ability to redefine a stressor.</t>
  </si>
  <si>
    <t xml:space="preserve">Positive attributes the family may already have at hand that can help them adapt. </t>
  </si>
  <si>
    <t>Dierckx et al., (2017)</t>
  </si>
  <si>
    <t>Belgium</t>
  </si>
  <si>
    <t>The ability to withstand and rebound from adversity.</t>
  </si>
  <si>
    <t xml:space="preserve">Family cohesiveness: balance between strong emotional bonds and individual independence.
Family flexibility: balance a family achieves between change and stability.
Family communication and family beliefs. </t>
  </si>
  <si>
    <t>Distelberg &amp; Taylor (2015)</t>
  </si>
  <si>
    <t>How families survive and overcome multi-stressed environments.</t>
  </si>
  <si>
    <t>Positive outlook, connectedness, flexibility, and collaborative problem-solving.</t>
  </si>
  <si>
    <t xml:space="preserve">E.g., strong relationships with other residents within the housing community, interactions with residents, relationships with individuals outside of the housing community. </t>
  </si>
  <si>
    <t>Dolbin-MacNab et al., (2021)</t>
  </si>
  <si>
    <t>Processes by which grand families adapt, grow, and change as a response to challenges, emerging in a better position to cope with future adversity and maintaining successful reunification (Walsh, 2003).</t>
  </si>
  <si>
    <t>E.g., grandparents believe that parents should raise their children, focusing on the needs and safety of the children which can guide the decision-making and interactions with parents, faith, providing the parents with emotional and instrumental support.</t>
  </si>
  <si>
    <t>Grandchildren being reunified with a biological parent.</t>
  </si>
  <si>
    <t>dos Santos et al., (2021)</t>
  </si>
  <si>
    <t>Couple and Family Psychology - Research and Practice</t>
  </si>
  <si>
    <t>Portugal</t>
  </si>
  <si>
    <t>E.g., financial stability, high motivation and the goal of the mission, personal growth, having a temporal space to reflect, consolidation of marital relationships, opportunity to help other people, expressed affection.</t>
  </si>
  <si>
    <t>Moderating adversity which leads to flexibility and resilience in times of change.</t>
  </si>
  <si>
    <t>Duncan et al., (2022)</t>
  </si>
  <si>
    <t>E.g., sex, race, age, educational attainment, income (sociodemographic), trust in community leaders (social capital), optimism and life satisfaction (psychological), depressive symptoms, and general health (health).</t>
  </si>
  <si>
    <t>Duncan et al., (2021)</t>
  </si>
  <si>
    <t xml:space="preserve">U.S. </t>
  </si>
  <si>
    <t>E.g., maintain hopefulness, reliance on family members, share positive feelings.</t>
  </si>
  <si>
    <t>Does not engage with the concept</t>
  </si>
  <si>
    <t>Erdemir (2022)</t>
  </si>
  <si>
    <t>Family Studies; Psychology, Developmental;  Psychiatry</t>
  </si>
  <si>
    <t xml:space="preserve">E.g., mothers building strong bonds with the home visitors who encouraged them to be confident in their competence, to make positive changes for their children, and the home visitors appreciating the mothers' care, persistence, compassion, and having a nonjudgemental approach. </t>
  </si>
  <si>
    <t>Feinberg et al., (2020)</t>
  </si>
  <si>
    <t>Disability</t>
  </si>
  <si>
    <t>Substance abuse</t>
  </si>
  <si>
    <t>Migration</t>
  </si>
  <si>
    <t>Family bereavement</t>
  </si>
  <si>
    <t>Childhood adversity</t>
  </si>
  <si>
    <t>Health &amp; Well-being</t>
  </si>
  <si>
    <t>E.g., becoming models of Muslim piety and maternal duty, accepting God's will which is believed to bring blessings upon the home.</t>
  </si>
  <si>
    <t>Child development</t>
  </si>
  <si>
    <t>E.g., through an effective program, having higher levels of co-parenting closeness/agreement/support/parental efficacy.</t>
  </si>
  <si>
    <t>Foo et al., (2015)</t>
  </si>
  <si>
    <t>Qualitative Social Work</t>
  </si>
  <si>
    <t>Key family processes mediating the recovery of all family members and their relationships following stressful crises and persistent challenges (Walsh, 2003).</t>
  </si>
  <si>
    <t>2011-2012</t>
  </si>
  <si>
    <t>E.g., a sense of responsibility, believing in the duty as a parent to care for and protect one's child and to support and care for one's spouse, contribute to ASD service delivery by participating in research going on at the hospital.</t>
  </si>
  <si>
    <t>Fuentes-Pelaez et al., (2016)</t>
  </si>
  <si>
    <t>E.g., the ability to look for solutions when faced with problems, an increased network of social support, the ability to offer support to other foster families, and for that support to be socially recognized.</t>
  </si>
  <si>
    <t>Ability to cope with adversity, that is placement of foster children, and having the capability to respond effectively and emotionally to the foster children's needs.</t>
  </si>
  <si>
    <t>Social support, flexibility, communication, capacity to interpret difficulties, meeting the family's needs, willingness and spirituality.</t>
  </si>
  <si>
    <t>Spain</t>
  </si>
  <si>
    <t>Giordano et al., (2023)</t>
  </si>
  <si>
    <t>Italy</t>
  </si>
  <si>
    <t>The family's ability to withstand and recover from adversity. Family resilience recognizes the potential for relational and individual transformation and development that arises from adversity (Walsh, 2020).</t>
  </si>
  <si>
    <t>Goldberg (2022)</t>
  </si>
  <si>
    <t>Community Work &amp; Family</t>
  </si>
  <si>
    <t>Sociology</t>
  </si>
  <si>
    <t>Maintaining overall family well-being.</t>
  </si>
  <si>
    <t>E.g., defining family for themselves, prioritizing family over work conditions that are perceived as inconsiderate of the personal or family sense of worth, prioritizing family legacy.</t>
  </si>
  <si>
    <t>Work-life balance</t>
  </si>
  <si>
    <t>Gómez et al., (2024)</t>
  </si>
  <si>
    <t>Families in Society - The Journal of Contemporary Social Services</t>
  </si>
  <si>
    <t>E.g., engagement in intrafamilial processes of mutual support and problem-solving.</t>
  </si>
  <si>
    <t>Greeff &amp; Holtzkamp (2007)</t>
  </si>
  <si>
    <t>Family &amp; Community Health</t>
  </si>
  <si>
    <t>Family Studies; Public, Environmental &amp; Occupational Health</t>
  </si>
  <si>
    <t>Greeff &amp; Nolting (2013)</t>
  </si>
  <si>
    <t>Family Systems &amp; Health</t>
  </si>
  <si>
    <t>E.g., viewing the community as a support system, support from relatives and friends, family communication, and established routines for the children.</t>
  </si>
  <si>
    <t>E.g., the things being done and the skills being used at work helping to deal with personal and practical issues at home, talking with someone at home to deal with problems at work, receiving love and respect at home.</t>
  </si>
  <si>
    <t>Work-family conflict</t>
  </si>
  <si>
    <t>Grzywacz &amp; Bass (2003)</t>
  </si>
  <si>
    <t>Hawley (2000)</t>
  </si>
  <si>
    <t>E.g., in therapy, focusing on problem-solving skills and sensitivity in parenting.</t>
  </si>
  <si>
    <t>He et al., (2022)</t>
  </si>
  <si>
    <t>E.g., trying new ways to solve problems, having a positive attitude towards problems and their resolution, and trusting and relying on the community.</t>
  </si>
  <si>
    <t>Communication and problem-solving,  positive outlook, connectedness, social and economic resources.</t>
  </si>
  <si>
    <t>Abstract only</t>
  </si>
  <si>
    <t>Henry et al., (2018)</t>
  </si>
  <si>
    <t>Jorunal of Child and Family Studies</t>
  </si>
  <si>
    <t>Hill (2005)</t>
  </si>
  <si>
    <t>E.g., flexible work policies, supportive organizational culture, work- from home, free time, being married.</t>
  </si>
  <si>
    <t>Höltge et al., (2021)</t>
  </si>
  <si>
    <t>E.g., both spouses being breadwinners, regulating lifestyle choices, acceptance of gender-role adaptations, and wealth-focused vision.</t>
  </si>
  <si>
    <t>Hu et al., (2023)</t>
  </si>
  <si>
    <t xml:space="preserve">Calm and quick adaptation to adversity which maintains family homeostasis, during which individuals' negative emotions are reduced. </t>
  </si>
  <si>
    <t xml:space="preserve">E.g., closeness in terms of being happy with the grandchild/grandparent relationship, and discord in terms of how the grandchild/grandparent perceived the extent of criticism from the other. </t>
  </si>
  <si>
    <t>Ignacio et al., (2022)</t>
  </si>
  <si>
    <t xml:space="preserve">Child Abuse &amp; Neglect </t>
  </si>
  <si>
    <t>Family Studies; Psychology, Social; Social Work</t>
  </si>
  <si>
    <t>2016-2017</t>
  </si>
  <si>
    <t>An individual's response to adversity, that is, the ability to recollect oneself to learn from an undesired outcome.</t>
  </si>
  <si>
    <t>Intervention</t>
  </si>
  <si>
    <t>Isaacs et al., (2018)</t>
  </si>
  <si>
    <t>Family functioning in the context of adversity (Walsh, 2016).</t>
  </si>
  <si>
    <t xml:space="preserve">E.g.,  the family communicating, being closer to each other, and working together to utilize social and economic resources. </t>
  </si>
  <si>
    <t>Jarett et al., (2016)</t>
  </si>
  <si>
    <t>Family working together to survive and thrive, despite adversity (Walsh, 2002).</t>
  </si>
  <si>
    <t>2008-2009</t>
  </si>
  <si>
    <t>E.g., typical meal times, meal times with young children, and scheduling meal times.</t>
  </si>
  <si>
    <t>Jeon &amp; Neppl (2016)</t>
  </si>
  <si>
    <t>Personal traits and perspectives.</t>
  </si>
  <si>
    <t xml:space="preserve">Positive self-concept, hope and optimism, life satisfaction, positive outlook, and effective communication skills. </t>
  </si>
  <si>
    <t>1989-2005</t>
  </si>
  <si>
    <t>E.g., self-esteem, positive affect, and self-mastery.</t>
  </si>
  <si>
    <t>Johnson et al., (1998)</t>
  </si>
  <si>
    <t>E.g., training in alcohol and other drug use issues and dynamics to increase knowledge, expression of feelings, interpersonal communication, and family management skills.</t>
  </si>
  <si>
    <t>Julien-Chinn &amp; Park (2022)</t>
  </si>
  <si>
    <t>Journal of Human Behavior In the Social Environment</t>
  </si>
  <si>
    <t xml:space="preserve">E.g., support from others in similar situations, housing provided by family and friends, taking initiative, insights on wanting to provide a better situation for their children, spirituality, and being committed to ones goals. </t>
  </si>
  <si>
    <t>Hawaii</t>
  </si>
  <si>
    <t>Personal strengths and protective factors.</t>
  </si>
  <si>
    <t>Keating et al., (2020)</t>
  </si>
  <si>
    <t>2014-2018</t>
  </si>
  <si>
    <t>E.g., property values, training for a new career, relationship qualities, role identity, and trade knowledge valuable for future generations.</t>
  </si>
  <si>
    <t>Kelly et al., (2016)</t>
  </si>
  <si>
    <t>Journal of Family Nursing</t>
  </si>
  <si>
    <t>Family Studies; Nursing</t>
  </si>
  <si>
    <t>Family reaction to crisis and stress, and coping or actions taken to reduce the demands (Hill, 1949; McCubbin &amp; McCubbin, 1993).</t>
  </si>
  <si>
    <t>E.g., turning to family for help, sharing and talking through problems, family expressing affection, and supporting the members wishes to take on new activities.</t>
  </si>
  <si>
    <t>Khatib et al., (2023)</t>
  </si>
  <si>
    <t>E.g., social support from friends and family, viewing the environment as comprehensible, manageable, and meaningful, family spirituality, and family problem-solving.</t>
  </si>
  <si>
    <t>Kumswa &amp; Best (2022)</t>
  </si>
  <si>
    <t>South African Review of Sociology</t>
  </si>
  <si>
    <t>Nigeria</t>
  </si>
  <si>
    <t>How families confront and manage a disruptive experience, buffer stress, effectively reorganize, and move forward with life, and its effect on immediate and long-term adaptation (Walsh, 1996).</t>
  </si>
  <si>
    <t>E.g., communication across generations between members at the IDP camp.</t>
  </si>
  <si>
    <t>Achieve positive outcomes and avoid becoming involved in delinquent activity when social control and ties are in place (Lei, Beach, &amp; Simons, 2018).</t>
  </si>
  <si>
    <t>Delinquent behavior</t>
  </si>
  <si>
    <t>Leung &amp; Shek (2021)</t>
  </si>
  <si>
    <t>Applied Research in Quality of Life</t>
  </si>
  <si>
    <t>E.g., parental sacrifice through changing habits to fit the adolescent's educational needs, divided by the gender of the parent.</t>
  </si>
  <si>
    <t>E.g., the capacity to understand one's situation, willingness to take charge of the situation, ability to find multiple solutions, spirituality.</t>
  </si>
  <si>
    <t>Lietz (2006, 2007)</t>
  </si>
  <si>
    <t>Changes families make in order to incorporate their new situation into their lives.</t>
  </si>
  <si>
    <t>Lietz (2011)</t>
  </si>
  <si>
    <t>"situations in which families facing high levels of stress are able to maintain healthy functioning despite the potential negative effects of the difficulties faced".</t>
  </si>
  <si>
    <t>Lietz et al., (2016)</t>
  </si>
  <si>
    <t xml:space="preserve">E.g., the ability to take initiative through planning, organization, and action, setting emotional boundaries by taking breaks and knowing when to say no, and identifying multiple solutions to a problem. </t>
  </si>
  <si>
    <t>Lietz &amp; Strength (2011)</t>
  </si>
  <si>
    <t>Lilly et al., (2022)</t>
  </si>
  <si>
    <t xml:space="preserve">E.g., men and women equally share household responsibilities, and equal decision-making, </t>
  </si>
  <si>
    <t>Following adversity, the experience of resilience (recovering from adversity), transcendence (developing skills to overcome oppression), and wellness (balance across physical, emotional, mental, and spiritual domains) can be attributed to a balance of intersecting risk and protective factors (Burnette &amp; Figley, 2016a, 2016b).</t>
  </si>
  <si>
    <t>Lun (2023)</t>
  </si>
  <si>
    <t>E.g., being exhausted when going to bed at night, not being able to make time for oneself, when finding a routine the needs of the elderly person changes.</t>
  </si>
  <si>
    <t>Ma et al., (2021)</t>
  </si>
  <si>
    <t xml:space="preserve">E.g., family communication enhancing problem-solving skills, developing skills needed to utilize social resources and maintain positive opinions on epilepsy, thus reducing the caregiver burden. </t>
  </si>
  <si>
    <t xml:space="preserve">"Family resilience encompasses multiple strengths and resources that protect caregivers from stress and burdens" (Faccio et al., 2018). </t>
  </si>
  <si>
    <t>Maenhout et al., (2014)</t>
  </si>
  <si>
    <t>"a dynamic, relational process that develops over time" (Walsh, 2003).</t>
  </si>
  <si>
    <t xml:space="preserve">The ability to look for solutions together where communication is important. Then, families can adapt better to crises, when the communication is open, congruent, and clear. </t>
  </si>
  <si>
    <t xml:space="preserve">E.g., getting insight into the partner's depression, discussing the depression itself to find relief and to learn more about depression as a partner, and carefully deciding when communication should be initiated. </t>
  </si>
  <si>
    <t>Communication</t>
  </si>
  <si>
    <t>Marceau et al., (2023)</t>
  </si>
  <si>
    <t>E.g., the program includes gratitude and encouragement through discussions at meals where family members share examples of positive events and offer encouragement for challenges, clarity and consistency in what is said in the family.</t>
  </si>
  <si>
    <t>Family-resilience intervention program.</t>
  </si>
  <si>
    <t>Mariotti et al., (2021)</t>
  </si>
  <si>
    <t>Australian and New Zealand Journal of Family Therapy</t>
  </si>
  <si>
    <t xml:space="preserve">E.g., the intervention focusing on the ability to tolerate differences with a partner, relational styles with the family of origin and friends, focusing on how things are said rather than what is said. </t>
  </si>
  <si>
    <t>Mateos et al., (2023)</t>
  </si>
  <si>
    <t>European Journal of Social Work</t>
  </si>
  <si>
    <t>2017-2018</t>
  </si>
  <si>
    <t>E.g., teaching parents to use the resources available to them, and encouraging parents to have greater awareness of their children's needs.</t>
  </si>
  <si>
    <t>McKinley (2023)</t>
  </si>
  <si>
    <t>2018-2019</t>
  </si>
  <si>
    <t>E.g., foodways fostering family connectedness through tight-knit extended families and communities,  fresh fruit as reminders of grandparents, nurturing cohesion through celebrations, and fostering healing by sitting down and talking to someone one can trust.</t>
  </si>
  <si>
    <t>McKinley &amp; Knipp (2022)</t>
  </si>
  <si>
    <t>Gender Issues</t>
  </si>
  <si>
    <t>Social Issues</t>
  </si>
  <si>
    <t>E.g., contemporary forms of historical oppression, adverse childhood experiences, alcohol use, PTSD, lack of accountability for perpetrators, lower spiritual well-being and life satisfaction.</t>
  </si>
  <si>
    <t>McKinley &amp; Lilly (2022)</t>
  </si>
  <si>
    <t>E.g., discussing problems as a family, honesty between partners, keeping adult conversations private, open communication between parents and children.</t>
  </si>
  <si>
    <t>Clarity, open emotional expression, and collaborative problem-solving.</t>
  </si>
  <si>
    <t>Communication, community and social support, relationship quality, and life satisfaction.</t>
  </si>
  <si>
    <t>McKinley et al., (2023)</t>
  </si>
  <si>
    <t xml:space="preserve">E.g., session topics related to healthy living, relationships, choices, problem-solving, boundaries, setting and retaining limits, affirming and communication with children. </t>
  </si>
  <si>
    <t>McKinley &amp; Scarnato (2021)</t>
  </si>
  <si>
    <t>Journal of Ethnic &amp; Cultural Diversity in Social Work</t>
  </si>
  <si>
    <t>E.g., expressing love and affection freely through hugs, kisses, and saying "I love you", and sticking together through good and bad times.</t>
  </si>
  <si>
    <t>McKinley &amp; Theall (2021)</t>
  </si>
  <si>
    <t>Research on Social Work Practice</t>
  </si>
  <si>
    <t>Muir &amp; Strnadova (2014)</t>
  </si>
  <si>
    <t>Australia</t>
  </si>
  <si>
    <t>Munger et al., (2020)</t>
  </si>
  <si>
    <t>Child &amp; Family Behavior Therapy</t>
  </si>
  <si>
    <t xml:space="preserve">E.g., finding positive ways to discipline and guide children, listening to the child's feelings, feeling happy with one's role as a parent, and agreeing that meeting the child's needs requires one to take care of oneself. </t>
  </si>
  <si>
    <t>Nabors et al., (2022)</t>
  </si>
  <si>
    <t>E.g., children who demonstrate resilience, have fewer ER visits and have less emotional and developmental concerns by having little difficulty keeping friends, mild asthma, and being underweight.</t>
  </si>
  <si>
    <t>Nabors et al., (2018)</t>
  </si>
  <si>
    <t xml:space="preserve">Adjusting positively to stressors (McCubbin et al., 2001). </t>
  </si>
  <si>
    <t>Naidoo &amp; Greeff (2022)</t>
  </si>
  <si>
    <t xml:space="preserve">The factors that strengthen and enhance family functioning when families face a multitude of stressors /Walsh, 2016). </t>
  </si>
  <si>
    <t>E.g., religion, positive outlook and hope for the future, emotional and physical support from family and friends, information found in books and media sources, family problem-solving communication patterns, family time and routines.</t>
  </si>
  <si>
    <t>Nelson et al., (2022)</t>
  </si>
  <si>
    <t>Puerto Rico</t>
  </si>
  <si>
    <t>Belief systems, organizational patterns, and communication processes.</t>
  </si>
  <si>
    <t>O'Neal et al., (2018)</t>
  </si>
  <si>
    <t xml:space="preserve">Stressors and resources in the family, and their implications for whether individuals/families do well, especially whether stress moves to family crises (Boss, 1987; Boss et al. 2017; Hill 1949). Deployment is a stressor that can facilitate growth, i.e. resilience, in the family concerning interpersonal relations and family functioning (Ungar, 2012). </t>
  </si>
  <si>
    <t>E.g., frequency of communication, how well the civilian spouse managed to get daily household tasks done, disciplining children, and handling financial matters.</t>
  </si>
  <si>
    <t>Oerther &amp; Papachrisanthou (2024)</t>
  </si>
  <si>
    <t xml:space="preserve">E.g., recreation and worship, work demands, family/friends network, emotional support, and financial stress due to struggles to cover basic needs such as bills and food. </t>
  </si>
  <si>
    <t>Oktriyanto et al., (2023)</t>
  </si>
  <si>
    <t xml:space="preserve">Optimally practicing family functions by receiving support from the local government. </t>
  </si>
  <si>
    <t>Okwori (2022)</t>
  </si>
  <si>
    <t>Oldham &amp; Bradley (2022)</t>
  </si>
  <si>
    <t xml:space="preserve">E.g., engaging with the children in open emotional expression and collaborative problem-solving, cultivating empathy with the child's feelings of frustration and disappointment, and sharing positive emotions through celebrations. </t>
  </si>
  <si>
    <t>Orte et al., (2019)</t>
  </si>
  <si>
    <t>Orthner &amp; Rose (2009)</t>
  </si>
  <si>
    <t>Pandey et al., (2019)</t>
  </si>
  <si>
    <t>Parchment &amp; Small (2023)</t>
  </si>
  <si>
    <t>Pflieger et al., (2020)</t>
  </si>
  <si>
    <t>Power et al., (2016)</t>
  </si>
  <si>
    <t>Pudjiati et al., (2021)</t>
  </si>
  <si>
    <t>Radetic-Paic &amp; Cerne (2020)</t>
  </si>
  <si>
    <t>Ramadhana et al., (2022)</t>
  </si>
  <si>
    <t>Raniga &amp; Mthembu (2017)</t>
  </si>
  <si>
    <t>Rich et al., (2022)</t>
  </si>
  <si>
    <t>Roberto et al., (2023)</t>
  </si>
  <si>
    <t>Roer-Strier &amp; Sands (2001)</t>
  </si>
  <si>
    <t>Rogers-Baber (2017)</t>
  </si>
  <si>
    <t>Rosenfeld &amp; Hausen (2023)</t>
  </si>
  <si>
    <t>Saltzman et al., (2016)</t>
  </si>
  <si>
    <t>Book chapter</t>
  </si>
  <si>
    <t>Sharda (2022)</t>
  </si>
  <si>
    <t>Sumbulah (2019)</t>
  </si>
  <si>
    <t>Swerbenski et al., (2023)</t>
  </si>
  <si>
    <t>Taylor &amp; Distelberg (2016)</t>
  </si>
  <si>
    <t>Tully et al., (2022)</t>
  </si>
  <si>
    <t>Uddin et al., (2021)</t>
  </si>
  <si>
    <t>Ulas &amp; Eksi (2019)</t>
  </si>
  <si>
    <t>Urrea Monclus et al., (2021)</t>
  </si>
  <si>
    <t>Valade (2021)</t>
  </si>
  <si>
    <t>Van Acker et al., (2023)</t>
  </si>
  <si>
    <t>Vermeulen &amp; Greeff (2015)</t>
  </si>
  <si>
    <t>Vesely et al., (2017)</t>
  </si>
  <si>
    <t>Waruwu (2023)</t>
  </si>
  <si>
    <t>Wong et al., (2022)</t>
  </si>
  <si>
    <t>Yang et al., (2021)</t>
  </si>
  <si>
    <t>Yuda &amp; Munir (2023)</t>
  </si>
  <si>
    <t>Zhou et al., (2023)</t>
  </si>
  <si>
    <t>2004-2005</t>
  </si>
  <si>
    <t>E.g., comfort with the spouse's work human resource organizations and work-provided health care system, level or marriage satisfaction, and participation in an active informal support group.</t>
  </si>
  <si>
    <t>Journal of Women &amp; Aging</t>
  </si>
  <si>
    <t>Gerontology; Women's Studies</t>
  </si>
  <si>
    <t>"Having adaptive skills and strategies to persevere in times of crisis".</t>
  </si>
  <si>
    <t>E.g., ability to openly share positive and negative experiences, and accept, solve, and manage issues.</t>
  </si>
  <si>
    <t>Vulnerable Children and Youth Studies</t>
  </si>
  <si>
    <t>E.g., the ability to talk about alcohol, drugs, AIDS, sexual relations, STDs, puberty, caregiver monitoring.</t>
  </si>
  <si>
    <t>2003-2006</t>
  </si>
  <si>
    <t>2011-2013</t>
  </si>
  <si>
    <t xml:space="preserve">E.g., perceptions of personal control over life, prioritization of important things in life, having religious faith and an understanding of spiritual matters, receiving social support from friends and family, and perceiving family members as good listeners. </t>
  </si>
  <si>
    <t>Journal of Social Work</t>
  </si>
  <si>
    <t>E.g., viewing crisis as a manageable challenge, having confidence in overcoming odds, having hope and optimism, being open to change and reorganizing to fit new challenges, respecting individual needs, and sharing feelings.</t>
  </si>
  <si>
    <t>Policy review</t>
  </si>
  <si>
    <t>Makara Hubs-Asia</t>
  </si>
  <si>
    <t xml:space="preserve">E.g., family belief systems, family organizational processes, communication and problem-solving processes, family income, sources of drinking water, level of education, access to available healthcare providers, participation in community activities, socioemotional support, level of cultural identity, level of coping, and low level of family strain. </t>
  </si>
  <si>
    <t>Economic Research</t>
  </si>
  <si>
    <t>Economics</t>
  </si>
  <si>
    <t>Croatia</t>
  </si>
  <si>
    <t>E.g., having a regular monthly income, having an average or above average income.</t>
  </si>
  <si>
    <t xml:space="preserve">E.g., conversation orientation, using sign language to build belief system, family relationship, and problem-solving processes. </t>
  </si>
  <si>
    <t>International Journal of Social Wefare</t>
  </si>
  <si>
    <t xml:space="preserve">E.g., positive social ties, self-empowerment initiatives, having established networks within and outside low-income communities, having a positive perspective on life, a sense of purpose, and hope. </t>
  </si>
  <si>
    <t>Social Sciences-Basel</t>
  </si>
  <si>
    <t>E.g., parents spending time with the children to foster the parent-child relationship, supporting the children with their education, having respect for one another, having the ability to acknowledge one another by being supportive and communicating in the family.</t>
  </si>
  <si>
    <t>2020-2021</t>
  </si>
  <si>
    <t xml:space="preserve">E.g., experiencing emotional closeness and more connection due to the pandemic, increased calls and connection with the parents to protect them, emotional support, give pep talks and advice.  </t>
  </si>
  <si>
    <t xml:space="preserve">E.g., increasing one's knowledge of Jewish law, gaining an understanding of the Ultra-Orthodox practices the daughters had embraced, remaining positive over time, and coping by narrowing the gap between one's own and the daughter's religious practices. </t>
  </si>
  <si>
    <t>Sage Open</t>
  </si>
  <si>
    <t xml:space="preserve">E.g., social media, available communication and technology within the country of deployment, relationships with siblings/spouse/friends, and role flexibility and culture of sacrifice. </t>
  </si>
  <si>
    <t>Sociological Science</t>
  </si>
  <si>
    <t>2017, 2020, 2022</t>
  </si>
  <si>
    <t>When some individuals use assets to gain neutral or positive outcomes following a crisis, in situations where negative outcomes are expected (McCubbin 2001, p. 6; Boss et al 2017; Lietz
2013; Patterson 2002; Rutter 1999).</t>
  </si>
  <si>
    <t xml:space="preserve">E.g., spending more time together due to lockdown and working from home, giving emotional support, more family time with children, dividing household work more evenly, going to bed simultaneously more often, and respecting boundaries. </t>
  </si>
  <si>
    <t>2008-2010</t>
  </si>
  <si>
    <t>Child and Adolescent Social Work Journal</t>
  </si>
  <si>
    <t>Foster families rarely face a single crisis, but multiple ones simultaneously with new challenges arising continually, where adaptation and anticipation of the challenges is necessary to promote positive outcomes.</t>
  </si>
  <si>
    <t>E.g., advice or information specific to the problem at hand, recognition of one's skills, and relationships with individuals that create a sense of belonging.</t>
  </si>
  <si>
    <t>Pertanika Journal of Social Science and Humanities</t>
  </si>
  <si>
    <t xml:space="preserve">The family unit is resilient towards radicalism by preventing radical ideologies from spreading within the family. </t>
  </si>
  <si>
    <t xml:space="preserve">Family resilience theory characterizes the family as a dynamic system of mutually influential relationships, where protective factors and strengths within the family system, in the context of family stress, are identified to promote positive functioning.  </t>
  </si>
  <si>
    <t xml:space="preserve">Shared spirituality, collaborative communication, cohesion, adversity narratives, celebrations and rituals, and social support. </t>
  </si>
  <si>
    <t xml:space="preserve">Planning, problem-solving, and use of social support. </t>
  </si>
  <si>
    <t>2019-2020</t>
  </si>
  <si>
    <t xml:space="preserve">Sociological Spectrum </t>
  </si>
  <si>
    <t>2016-2018</t>
  </si>
  <si>
    <t xml:space="preserve">Family resilience, a coping resource, can work as an antidote to the sources of stress. </t>
  </si>
  <si>
    <t>Exists at multiple societal levels, such as positive coping skills, mastery, warm parent-child relationships, caregiver's support, and social cohesion.</t>
  </si>
  <si>
    <t xml:space="preserve">E.g., problem-solving orientation, determining the needs and expectations that are not met in the family, positive thinking about solving the substance abuse problem, finding alternative solutions to the substance abuse, establishing social relations, and reconnecting with the family. </t>
  </si>
  <si>
    <t>A "survival stage" where families intend to survive one day at a time until they reach acceptance and adapt (Lietz &amp; Strength, 2011).</t>
  </si>
  <si>
    <t xml:space="preserve">E.g., acceptance of the reasons that led to family separation which allows the recipiency of formal support to make changes leading to reunification, becoming aware of the child's needs, learning how to plan visits to the child, and demonstrating a more positive attitude during visits. </t>
  </si>
  <si>
    <t>Journal of International Migration and Integration</t>
  </si>
  <si>
    <t>Demography</t>
  </si>
  <si>
    <t>Protection available through multiple levels of the family and adaptive systems, including the interface with ecosystems.</t>
  </si>
  <si>
    <t xml:space="preserve">E.g., the presence of diversity-aware and integration-conductive institutions, receiving first-hand help in one's own language, friends and relatives who are knowledgeable about the environment, language fluency, and investing in additional training or degrees. </t>
  </si>
  <si>
    <t xml:space="preserve">Journal of Child Sexual Abuse </t>
  </si>
  <si>
    <t xml:space="preserve">E.g., taking the child to therapy, finding support from one's employer, having a sense of family warmth, togetherness, and supportiveness, being emotionally available to the child, support from grandmothers and other family members, and encouraging boundary setting. </t>
  </si>
  <si>
    <t>E.g., living with the fear of being deported or separated from family members, receiving documents translated into one's native language when one has not had access to education in the country of origin and may therefore not be literate, and receiving appointment confirmation in English which, if the language is not fully understood, can result in lost benefits and penalties.</t>
  </si>
  <si>
    <t xml:space="preserve">Resilience is a social ecologically dependent outcome, rather than a process, where the focus from the individual and familial levels are shifted to the social-structural level. The development of resilience should be considered in the context of immigration policies and laws where stressors and trauma are perpetuated, to promote and sustain immigrant family adjustment, adaptation, resilience, and overall health. </t>
  </si>
  <si>
    <t>Journal of Family Theory and Review</t>
  </si>
  <si>
    <t>Restrictive socio-structural policies</t>
  </si>
  <si>
    <t>Media Culture &amp; Society</t>
  </si>
  <si>
    <t>Communication; Sociology</t>
  </si>
  <si>
    <t xml:space="preserve">E.g., recalling and retelling old stories of struggle and dependency, sharing daily stories of hardship and success, framing family separation as an absolute necessity, and telling stories of other migrants who have succeeded in building a more resourceful life.  </t>
  </si>
  <si>
    <t xml:space="preserve">Microsystem and- exosystem level. </t>
  </si>
  <si>
    <t>Socio-ecological factors</t>
  </si>
  <si>
    <t>Social Indicators Research</t>
  </si>
  <si>
    <t>Social Sciences, Interdisciplinary; Sociology</t>
  </si>
  <si>
    <t xml:space="preserve">E.g., agricultural income (natural capital), house area and possession of family facilities such as cars or harvester machine (physical capital), number of reliable relationships (social capital), proportion of family income that is banked, available money for investment (financial capital), number of family members in agriculture, number of family members that are migrant workers, and number of family members who are legal workers (human capital).  </t>
  </si>
  <si>
    <t>International Journal of Sociology and Social Policy</t>
  </si>
  <si>
    <t>Social and economic function.</t>
  </si>
  <si>
    <t xml:space="preserve">E.g., classifying urgencies based on financial capacity rather than needs and cutting expenses, using social media to promote the sale of food and everyday utilities produced by the family, and utilizing informal networks such as other families and communities. </t>
  </si>
  <si>
    <t>Psychology, Clincal; Family Studies</t>
  </si>
  <si>
    <t>Communication.</t>
  </si>
  <si>
    <r>
      <t>Family belief systems</t>
    </r>
    <r>
      <rPr>
        <sz val="11"/>
        <color theme="1"/>
        <rFont val="Calibri"/>
        <family val="2"/>
        <scheme val="minor"/>
      </rPr>
      <t xml:space="preserve">: transcendence and spirituality. 
</t>
    </r>
    <r>
      <rPr>
        <i/>
        <sz val="11"/>
        <color theme="1"/>
        <rFont val="Calibri"/>
        <family val="2"/>
        <scheme val="minor"/>
      </rPr>
      <t>Organization patterns</t>
    </r>
    <r>
      <rPr>
        <sz val="11"/>
        <color theme="1"/>
        <rFont val="Calibri"/>
        <family val="2"/>
        <scheme val="minor"/>
      </rPr>
      <t xml:space="preserve">: connectedness, and social and economic resources.
</t>
    </r>
    <r>
      <rPr>
        <i/>
        <sz val="11"/>
        <color theme="1"/>
        <rFont val="Calibri"/>
        <family val="2"/>
        <scheme val="minor"/>
      </rPr>
      <t>Communication processes</t>
    </r>
    <r>
      <rPr>
        <sz val="11"/>
        <color theme="1"/>
        <rFont val="Calibri"/>
        <family val="2"/>
        <scheme val="minor"/>
      </rPr>
      <t>: collaborative problem solving.</t>
    </r>
  </si>
  <si>
    <r>
      <t>"</t>
    </r>
    <r>
      <rPr>
        <i/>
        <sz val="11"/>
        <color theme="1"/>
        <rFont val="Calibri"/>
        <family val="2"/>
        <scheme val="minor"/>
      </rPr>
      <t>how family members are interconnected and mutually influence each other, and on how culture is essential in their lives, to understand the ways that individuals and
families cope with cancer</t>
    </r>
    <r>
      <rPr>
        <sz val="11"/>
        <color theme="1"/>
        <rFont val="Calibri"/>
        <family val="2"/>
        <scheme val="minor"/>
      </rPr>
      <t>" (Marshall et al., 2011).</t>
    </r>
  </si>
  <si>
    <r>
      <t>Family resilience: "</t>
    </r>
    <r>
      <rPr>
        <i/>
        <sz val="11"/>
        <color theme="1"/>
        <rFont val="Calibri"/>
        <family val="2"/>
        <scheme val="minor"/>
      </rPr>
      <t xml:space="preserve">A family characteristic that makes it possible for anyone to adapt positively to a dangerous situation" </t>
    </r>
    <r>
      <rPr>
        <sz val="11"/>
        <color theme="1"/>
        <rFont val="Calibri"/>
        <family val="2"/>
        <scheme val="minor"/>
      </rPr>
      <t>(McCubbin and McCubbin, 1988).
Ego resilience: "</t>
    </r>
    <r>
      <rPr>
        <i/>
        <sz val="11"/>
        <color theme="1"/>
        <rFont val="Calibri"/>
        <family val="2"/>
        <scheme val="minor"/>
      </rPr>
      <t>a special characteristic that allows one to react flexibly in response to internal and external types of stress.</t>
    </r>
    <r>
      <rPr>
        <sz val="11"/>
        <color theme="1"/>
        <rFont val="Calibri"/>
        <family val="2"/>
        <scheme val="minor"/>
      </rPr>
      <t>"
Academic resilience: "</t>
    </r>
    <r>
      <rPr>
        <i/>
        <sz val="11"/>
        <color theme="1"/>
        <rFont val="Calibri"/>
        <family val="2"/>
        <scheme val="minor"/>
      </rPr>
      <t>a special characteristic that makes it possible for one to overcome a difficult situation experienced at school—such as personal failure, low level of achievement, school-related pressures, and excessive
stress levels—by positively adapting oneself to such a situation with successful results."</t>
    </r>
  </si>
  <si>
    <r>
      <rPr>
        <i/>
        <sz val="11"/>
        <color theme="1"/>
        <rFont val="Calibri"/>
        <family val="2"/>
        <scheme val="minor"/>
      </rPr>
      <t>Family risk</t>
    </r>
    <r>
      <rPr>
        <sz val="11"/>
        <color theme="1"/>
        <rFont val="Calibri"/>
        <family val="2"/>
        <scheme val="minor"/>
      </rPr>
      <t xml:space="preserve">: predict adaptation within the family unit by drawing from the family's protective and vulnerability factors. </t>
    </r>
    <r>
      <rPr>
        <i/>
        <sz val="11"/>
        <color theme="1"/>
        <rFont val="Calibri"/>
        <family val="2"/>
        <scheme val="minor"/>
      </rPr>
      <t>Family protective and vulnerability factors</t>
    </r>
    <r>
      <rPr>
        <sz val="11"/>
        <color theme="1"/>
        <rFont val="Calibri"/>
        <family val="2"/>
        <scheme val="minor"/>
      </rPr>
      <t xml:space="preserve">: features that increase a family's ability to cope with risk or enhance risk. </t>
    </r>
    <r>
      <rPr>
        <i/>
        <sz val="11"/>
        <color theme="1"/>
        <rFont val="Calibri"/>
        <family val="2"/>
        <scheme val="minor"/>
      </rPr>
      <t>Family adaptation</t>
    </r>
    <r>
      <rPr>
        <sz val="11"/>
        <color theme="1"/>
        <rFont val="Calibri"/>
        <family val="2"/>
        <scheme val="minor"/>
      </rPr>
      <t>: the response to the risk, protection and vulnerability factors.</t>
    </r>
  </si>
  <si>
    <r>
      <t>Three forms: shared beliefs, communication patterns, and organization. These processes are fluid approaches the family uses to adapt to changes. As the family employs resilience processes, the chances are greater that they achieve donadaptation, where "</t>
    </r>
    <r>
      <rPr>
        <i/>
        <sz val="11"/>
        <color theme="1"/>
        <rFont val="Calibri"/>
        <family val="2"/>
        <scheme val="minor"/>
      </rPr>
      <t>the family a) continues to promote the individual well-being and development of each family member and b) maintains the family unit in order to accomplish  its life cycle task</t>
    </r>
    <r>
      <rPr>
        <sz val="11"/>
        <color theme="1"/>
        <rFont val="Calibri"/>
        <family val="2"/>
        <scheme val="minor"/>
      </rPr>
      <t>s”(Patterson, 2000).</t>
    </r>
  </si>
  <si>
    <r>
      <t>"</t>
    </r>
    <r>
      <rPr>
        <i/>
        <sz val="11"/>
        <color theme="1"/>
        <rFont val="Calibri"/>
        <family val="2"/>
        <scheme val="minor"/>
      </rPr>
      <t>good outcomes in spite of serious threats to adaptation or development</t>
    </r>
    <r>
      <rPr>
        <sz val="11"/>
        <color theme="1"/>
        <rFont val="Calibri"/>
        <family val="2"/>
        <scheme val="minor"/>
      </rPr>
      <t>" (Masten, 2001).</t>
    </r>
  </si>
  <si>
    <r>
      <rPr>
        <sz val="11"/>
        <color theme="1"/>
        <rFont val="Calibri"/>
        <family val="2"/>
        <scheme val="minor"/>
      </rPr>
      <t>"</t>
    </r>
    <r>
      <rPr>
        <i/>
        <sz val="11"/>
        <color theme="1"/>
        <rFont val="Calibri"/>
        <family val="2"/>
        <scheme val="minor"/>
      </rPr>
      <t>service members' psychological acceptance promotes family resilience and adaptation to the multiple contextual challenges and role transitions associated with military deployment</t>
    </r>
    <r>
      <rPr>
        <sz val="11"/>
        <color theme="1"/>
        <rFont val="Calibri"/>
        <family val="2"/>
        <scheme val="minor"/>
      </rPr>
      <t>".</t>
    </r>
  </si>
  <si>
    <r>
      <t>"</t>
    </r>
    <r>
      <rPr>
        <i/>
        <sz val="11"/>
        <color theme="1"/>
        <rFont val="Calibri"/>
        <family val="2"/>
        <scheme val="minor"/>
      </rPr>
      <t>positive or adaptive outcomes in the presence of a risk or challenge (Criss, Henry, Harrist, &amp; Larzelere, 2015)</t>
    </r>
    <r>
      <rPr>
        <sz val="11"/>
        <color theme="1"/>
        <rFont val="Calibri"/>
        <family val="2"/>
        <scheme val="minor"/>
      </rPr>
      <t xml:space="preserve">". </t>
    </r>
  </si>
  <si>
    <r>
      <rPr>
        <i/>
        <sz val="11"/>
        <color theme="1"/>
        <rFont val="Calibri"/>
        <family val="2"/>
        <scheme val="minor"/>
      </rPr>
      <t xml:space="preserve">Belief systems: </t>
    </r>
    <r>
      <rPr>
        <sz val="11"/>
        <color theme="1"/>
        <rFont val="Calibri"/>
        <family val="2"/>
        <scheme val="minor"/>
      </rPr>
      <t>the</t>
    </r>
    <r>
      <rPr>
        <i/>
        <sz val="11"/>
        <color theme="1"/>
        <rFont val="Calibri"/>
        <family val="2"/>
        <scheme val="minor"/>
      </rPr>
      <t xml:space="preserve"> </t>
    </r>
    <r>
      <rPr>
        <sz val="11"/>
        <color theme="1"/>
        <rFont val="Calibri"/>
        <family val="2"/>
        <scheme val="minor"/>
      </rPr>
      <t xml:space="preserve">ability to make meaning of adversity, maintain positive outlooks, and draw strength from spirituality and transcendence.
</t>
    </r>
    <r>
      <rPr>
        <i/>
        <sz val="11"/>
        <color theme="1"/>
        <rFont val="Calibri"/>
        <family val="2"/>
        <scheme val="minor"/>
      </rPr>
      <t>Communication processes</t>
    </r>
    <r>
      <rPr>
        <sz val="11"/>
        <color theme="1"/>
        <rFont val="Calibri"/>
        <family val="2"/>
        <scheme val="minor"/>
      </rPr>
      <t xml:space="preserve">: the ability to approach adversity with clarity and support, express emotions following adversity, and engage in problem-solving. 
</t>
    </r>
    <r>
      <rPr>
        <i/>
        <sz val="11"/>
        <color theme="1"/>
        <rFont val="Calibri"/>
        <family val="2"/>
        <scheme val="minor"/>
      </rPr>
      <t>Organizational processes</t>
    </r>
    <r>
      <rPr>
        <sz val="11"/>
        <color theme="1"/>
        <rFont val="Calibri"/>
        <family val="2"/>
        <scheme val="minor"/>
      </rPr>
      <t>: the ability to maintain flexibility and connectedness and make use of social- and economic resources.</t>
    </r>
  </si>
  <si>
    <r>
      <t>“</t>
    </r>
    <r>
      <rPr>
        <i/>
        <sz val="11"/>
        <color theme="1"/>
        <rFont val="Calibri"/>
        <family val="2"/>
        <scheme val="minor"/>
      </rPr>
      <t>the capacity of the family system to withstand and rebound from adversity, strengthened and more resourceful</t>
    </r>
    <r>
      <rPr>
        <sz val="11"/>
        <color theme="1"/>
        <rFont val="Calibri"/>
        <family val="2"/>
        <scheme val="minor"/>
      </rPr>
      <t>” (Walsh, 2016).</t>
    </r>
  </si>
  <si>
    <r>
      <t>Belief systems</t>
    </r>
    <r>
      <rPr>
        <sz val="11"/>
        <color theme="1"/>
        <rFont val="Calibri"/>
        <family val="2"/>
        <scheme val="minor"/>
      </rPr>
      <t>: meaning-making of adversity, positive outlook, and transcendence and spirituality.</t>
    </r>
    <r>
      <rPr>
        <i/>
        <sz val="11"/>
        <color theme="1"/>
        <rFont val="Calibri"/>
        <family val="2"/>
        <scheme val="minor"/>
      </rPr>
      <t xml:space="preserve">
Organizational patterns</t>
    </r>
    <r>
      <rPr>
        <sz val="11"/>
        <color theme="1"/>
        <rFont val="Calibri"/>
        <family val="2"/>
        <scheme val="minor"/>
      </rPr>
      <t xml:space="preserve">: flexibility, connectedness, social and economic resources.
</t>
    </r>
    <r>
      <rPr>
        <i/>
        <sz val="11"/>
        <color theme="1"/>
        <rFont val="Calibri"/>
        <family val="2"/>
        <scheme val="minor"/>
      </rPr>
      <t>Communication/problem-solving</t>
    </r>
    <r>
      <rPr>
        <sz val="11"/>
        <color theme="1"/>
        <rFont val="Calibri"/>
        <family val="2"/>
        <scheme val="minor"/>
      </rPr>
      <t>: clarity, open emotional expression, and collaborative problem-solving.</t>
    </r>
  </si>
  <si>
    <r>
      <t>The framework of Historical Oppression, Resilience, and Transcendence (FHORT): Indigenous people have persistently demonstrated resilience and transcendence despite experiencing historical oppression. "</t>
    </r>
    <r>
      <rPr>
        <i/>
        <sz val="11"/>
        <color theme="1"/>
        <rFont val="Calibri"/>
        <family val="2"/>
        <scheme val="minor"/>
      </rPr>
      <t>Family connection and cohesiveness contribute to Indigenous resilience and resistance to attacks on Indigenous sovereignty and identity</t>
    </r>
    <r>
      <rPr>
        <sz val="11"/>
        <color theme="1"/>
        <rFont val="Calibri"/>
        <family val="2"/>
        <scheme val="minor"/>
      </rPr>
      <t>" (Gross, 2003).</t>
    </r>
  </si>
  <si>
    <r>
      <rPr>
        <i/>
        <sz val="11"/>
        <color theme="1"/>
        <rFont val="Calibri"/>
        <family val="2"/>
        <scheme val="minor"/>
      </rPr>
      <t>Communication:</t>
    </r>
    <r>
      <rPr>
        <sz val="11"/>
        <color theme="1"/>
        <rFont val="Calibri"/>
        <family val="2"/>
        <scheme val="minor"/>
      </rPr>
      <t xml:space="preserve"> open emotional expression and collaborative problem-solving.
</t>
    </r>
    <r>
      <rPr>
        <i/>
        <sz val="11"/>
        <color theme="1"/>
        <rFont val="Calibri"/>
        <family val="2"/>
        <scheme val="minor"/>
      </rPr>
      <t xml:space="preserve">Belief systems: </t>
    </r>
    <r>
      <rPr>
        <sz val="11"/>
        <color theme="1"/>
        <rFont val="Calibri"/>
        <family val="2"/>
        <scheme val="minor"/>
      </rPr>
      <t xml:space="preserve">positive outlook and spirituality.
</t>
    </r>
    <r>
      <rPr>
        <i/>
        <sz val="11"/>
        <color theme="1"/>
        <rFont val="Calibri"/>
        <family val="2"/>
        <scheme val="minor"/>
      </rPr>
      <t>Organizational patterns</t>
    </r>
    <r>
      <rPr>
        <sz val="11"/>
        <color theme="1"/>
        <rFont val="Calibri"/>
        <family val="2"/>
        <scheme val="minor"/>
      </rPr>
      <t>: social and economic resources, flexibility.</t>
    </r>
  </si>
  <si>
    <r>
      <t>"</t>
    </r>
    <r>
      <rPr>
        <i/>
        <sz val="11"/>
        <color theme="1"/>
        <rFont val="Calibri"/>
        <family val="2"/>
        <scheme val="minor"/>
      </rPr>
      <t>A dynamic process of perseverance, self-governance, and family capability that occues in response to crisis and challenges, so as to overcome difficulties and maintain family functionality</t>
    </r>
    <r>
      <rPr>
        <sz val="11"/>
        <color theme="1"/>
        <rFont val="Calibri"/>
        <family val="2"/>
        <scheme val="minor"/>
      </rPr>
      <t>" (Walsh, 2003).</t>
    </r>
  </si>
  <si>
    <r>
      <rPr>
        <i/>
        <sz val="11"/>
        <color theme="1"/>
        <rFont val="Calibri"/>
        <family val="2"/>
        <scheme val="minor"/>
      </rPr>
      <t xml:space="preserve">Family beliefs: </t>
    </r>
    <r>
      <rPr>
        <sz val="11"/>
        <color theme="1"/>
        <rFont val="Calibri"/>
        <family val="2"/>
        <scheme val="minor"/>
      </rPr>
      <t xml:space="preserve">making meaning of adversity, positive outlook, transcendence and spirituality.
</t>
    </r>
    <r>
      <rPr>
        <i/>
        <sz val="11"/>
        <color theme="1"/>
        <rFont val="Calibri"/>
        <family val="2"/>
        <scheme val="minor"/>
      </rPr>
      <t>Organizational patterns:</t>
    </r>
    <r>
      <rPr>
        <sz val="11"/>
        <color theme="1"/>
        <rFont val="Calibri"/>
        <family val="2"/>
        <scheme val="minor"/>
      </rPr>
      <t xml:space="preserve"> flexibility in family structure, connectedness among family members, utilization of social and economic resources. 
</t>
    </r>
    <r>
      <rPr>
        <i/>
        <sz val="11"/>
        <color theme="1"/>
        <rFont val="Calibri"/>
        <family val="2"/>
        <scheme val="minor"/>
      </rPr>
      <t>Communication</t>
    </r>
    <r>
      <rPr>
        <sz val="11"/>
        <color theme="1"/>
        <rFont val="Calibri"/>
        <family val="2"/>
        <scheme val="minor"/>
      </rPr>
      <t>: open emotional expression, collaborative problem-solving,</t>
    </r>
  </si>
  <si>
    <r>
      <rPr>
        <i/>
        <sz val="11"/>
        <color theme="1"/>
        <rFont val="Calibri"/>
        <family val="2"/>
        <scheme val="minor"/>
      </rPr>
      <t xml:space="preserve">Belief systems: </t>
    </r>
    <r>
      <rPr>
        <sz val="11"/>
        <color theme="1"/>
        <rFont val="Calibri"/>
        <family val="2"/>
        <scheme val="minor"/>
      </rPr>
      <t xml:space="preserve">making meaning of adversity, positive outlook, and spirituality.
</t>
    </r>
    <r>
      <rPr>
        <i/>
        <sz val="11"/>
        <color theme="1"/>
        <rFont val="Calibri"/>
        <family val="2"/>
        <scheme val="minor"/>
      </rPr>
      <t>Organizational patterns:</t>
    </r>
    <r>
      <rPr>
        <sz val="11"/>
        <color theme="1"/>
        <rFont val="Calibri"/>
        <family val="2"/>
        <scheme val="minor"/>
      </rPr>
      <t xml:space="preserve"> family connectedness, resources, and flexibility.
</t>
    </r>
    <r>
      <rPr>
        <i/>
        <sz val="11"/>
        <color theme="1"/>
        <rFont val="Calibri"/>
        <family val="2"/>
        <scheme val="minor"/>
      </rPr>
      <t>Communication/problem-solving</t>
    </r>
    <r>
      <rPr>
        <sz val="11"/>
        <color theme="1"/>
        <rFont val="Calibri"/>
        <family val="2"/>
        <scheme val="minor"/>
      </rPr>
      <t>: emotional expression, collaborative problem-solving and clarity.</t>
    </r>
  </si>
  <si>
    <r>
      <t>"</t>
    </r>
    <r>
      <rPr>
        <i/>
        <sz val="11"/>
        <color theme="1"/>
        <rFont val="Calibri"/>
        <family val="2"/>
        <scheme val="minor"/>
      </rPr>
      <t>Families cultural strengths and how parents are proactively involved in  with their children's daily lives</t>
    </r>
    <r>
      <rPr>
        <sz val="11"/>
        <color theme="1"/>
        <rFont val="Calibri"/>
        <family val="2"/>
        <scheme val="minor"/>
      </rPr>
      <t>" (McCubbin et al., 1998).
".</t>
    </r>
    <r>
      <rPr>
        <i/>
        <sz val="11"/>
        <color theme="1"/>
        <rFont val="Calibri"/>
        <family val="2"/>
        <scheme val="minor"/>
      </rPr>
      <t>..how families, demonstrate strength, agency, resourcefulness, and problem-solving skills in their own right as they promote their children's school readiness (Walsh 2002)</t>
    </r>
    <r>
      <rPr>
        <sz val="11"/>
        <color theme="1"/>
        <rFont val="Calibri"/>
        <family val="2"/>
        <scheme val="minor"/>
      </rPr>
      <t>".</t>
    </r>
  </si>
  <si>
    <r>
      <t>"</t>
    </r>
    <r>
      <rPr>
        <i/>
        <sz val="11"/>
        <color theme="1"/>
        <rFont val="Calibri"/>
        <family val="2"/>
        <scheme val="minor"/>
      </rPr>
      <t>The family ability to perceive a stressful event as a challenging situation, or family members' ability to function efficiently under harsh conditions</t>
    </r>
    <r>
      <rPr>
        <sz val="11"/>
        <color theme="1"/>
        <rFont val="Calibri"/>
        <family val="2"/>
        <scheme val="minor"/>
      </rPr>
      <t>".</t>
    </r>
  </si>
  <si>
    <r>
      <t>Belief systems:</t>
    </r>
    <r>
      <rPr>
        <sz val="11"/>
        <color theme="1"/>
        <rFont val="Calibri"/>
        <family val="2"/>
        <scheme val="minor"/>
      </rPr>
      <t xml:space="preserve"> meaning-making of adversity, positive outlook, and transcendence and spirituality.</t>
    </r>
    <r>
      <rPr>
        <i/>
        <sz val="11"/>
        <color theme="1"/>
        <rFont val="Calibri"/>
        <family val="2"/>
        <scheme val="minor"/>
      </rPr>
      <t xml:space="preserve">
Organizational patterns: </t>
    </r>
    <r>
      <rPr>
        <sz val="11"/>
        <color theme="1"/>
        <rFont val="Calibri"/>
        <family val="2"/>
        <scheme val="minor"/>
      </rPr>
      <t xml:space="preserve">flexibility, connectedness, social and economic resources.
</t>
    </r>
    <r>
      <rPr>
        <i/>
        <sz val="11"/>
        <color theme="1"/>
        <rFont val="Calibri"/>
        <family val="2"/>
        <scheme val="minor"/>
      </rPr>
      <t xml:space="preserve">Communication/problem-solving: </t>
    </r>
    <r>
      <rPr>
        <sz val="11"/>
        <color theme="1"/>
        <rFont val="Calibri"/>
        <family val="2"/>
        <scheme val="minor"/>
      </rPr>
      <t xml:space="preserve">clarity, open emotional expression, and collaborative problem-solving. </t>
    </r>
  </si>
  <si>
    <r>
      <t>"</t>
    </r>
    <r>
      <rPr>
        <i/>
        <sz val="11"/>
        <color theme="1"/>
        <rFont val="Calibri"/>
        <family val="2"/>
        <scheme val="minor"/>
      </rPr>
      <t>Resilience refers to a dynamic process encompassing positive adaptation within the context of significant adversity</t>
    </r>
    <r>
      <rPr>
        <sz val="11"/>
        <color theme="1"/>
        <rFont val="Calibri"/>
        <family val="2"/>
        <scheme val="minor"/>
      </rPr>
      <t>". (Luthar et al., 2000).</t>
    </r>
  </si>
  <si>
    <r>
      <t>"</t>
    </r>
    <r>
      <rPr>
        <i/>
        <sz val="11"/>
        <color theme="1"/>
        <rFont val="Calibri"/>
        <family val="2"/>
        <scheme val="minor"/>
      </rPr>
      <t>Family resilience refers to the capacity of the family, as a functional system, to withstand and rebound from adversity</t>
    </r>
    <r>
      <rPr>
        <sz val="11"/>
        <color theme="1"/>
        <rFont val="Calibri"/>
        <family val="2"/>
        <scheme val="minor"/>
      </rPr>
      <t>" (Walsh, 2003).</t>
    </r>
  </si>
  <si>
    <r>
      <rPr>
        <i/>
        <sz val="11"/>
        <color theme="1"/>
        <rFont val="Calibri"/>
        <family val="2"/>
        <scheme val="minor"/>
      </rPr>
      <t>Communication and problem-solving:</t>
    </r>
    <r>
      <rPr>
        <sz val="11"/>
        <color theme="1"/>
        <rFont val="Calibri"/>
        <family val="2"/>
        <scheme val="minor"/>
      </rPr>
      <t xml:space="preserve"> clarity, open emotional expression, and collaborative problem-solving.
</t>
    </r>
    <r>
      <rPr>
        <i/>
        <sz val="11"/>
        <color theme="1"/>
        <rFont val="Calibri"/>
        <family val="2"/>
        <scheme val="minor"/>
      </rPr>
      <t>Belief systems</t>
    </r>
    <r>
      <rPr>
        <sz val="11"/>
        <color theme="1"/>
        <rFont val="Calibri"/>
        <family val="2"/>
        <scheme val="minor"/>
      </rPr>
      <t xml:space="preserve">: meaning-making of adversity, positive outlook, optimism, and transcendence and spirituality.
</t>
    </r>
    <r>
      <rPr>
        <i/>
        <sz val="11"/>
        <color theme="1"/>
        <rFont val="Calibri"/>
        <family val="2"/>
        <scheme val="minor"/>
      </rPr>
      <t>Organizational patterns</t>
    </r>
    <r>
      <rPr>
        <sz val="11"/>
        <color theme="1"/>
        <rFont val="Calibri"/>
        <family val="2"/>
        <scheme val="minor"/>
      </rPr>
      <t>: social and economic resources, flexibility, connectedness, and mutual support collaboration.</t>
    </r>
  </si>
  <si>
    <r>
      <t>"</t>
    </r>
    <r>
      <rPr>
        <i/>
        <sz val="11"/>
        <color theme="1"/>
        <rFont val="Calibri"/>
        <family val="2"/>
        <scheme val="minor"/>
      </rPr>
      <t>Family resilience is when the family system is able to persevere through an
adverse experience</t>
    </r>
    <r>
      <rPr>
        <sz val="11"/>
        <color theme="1"/>
        <rFont val="Calibri"/>
        <family val="2"/>
        <scheme val="minor"/>
      </rPr>
      <t>". The goal is for the family to adapt and thrive when experiencing challenges and traumas  (Walsh, 2016).</t>
    </r>
  </si>
  <si>
    <r>
      <rPr>
        <i/>
        <sz val="11"/>
        <color theme="1"/>
        <rFont val="Calibri"/>
        <family val="2"/>
        <scheme val="minor"/>
      </rPr>
      <t>Belief systems</t>
    </r>
    <r>
      <rPr>
        <sz val="11"/>
        <color theme="1"/>
        <rFont val="Calibri"/>
        <family val="2"/>
        <scheme val="minor"/>
      </rPr>
      <t xml:space="preserve">: meaning-making of challenging situations, maintaining a positive outlook, spiritual beliefs, optimism, and acceptance of the situation. 
</t>
    </r>
    <r>
      <rPr>
        <i/>
        <sz val="11"/>
        <color theme="1"/>
        <rFont val="Calibri"/>
        <family val="2"/>
        <scheme val="minor"/>
      </rPr>
      <t xml:space="preserve">Organizational patterns: </t>
    </r>
    <r>
      <rPr>
        <sz val="11"/>
        <color theme="1"/>
        <rFont val="Calibri"/>
        <family val="2"/>
        <scheme val="minor"/>
      </rPr>
      <t xml:space="preserve">flexibility and adaptability in the face of adversity, connectedness through family collaboration. support, and commitment, social- and economic resources.
</t>
    </r>
    <r>
      <rPr>
        <i/>
        <sz val="11"/>
        <color theme="1"/>
        <rFont val="Calibri"/>
        <family val="2"/>
        <scheme val="minor"/>
      </rPr>
      <t>Family communication</t>
    </r>
    <r>
      <rPr>
        <sz val="11"/>
        <color theme="1"/>
        <rFont val="Calibri"/>
        <family val="2"/>
        <scheme val="minor"/>
      </rPr>
      <t>: effective communication, and problem-solving.</t>
    </r>
  </si>
  <si>
    <r>
      <rPr>
        <i/>
        <sz val="11"/>
        <color theme="1"/>
        <rFont val="Calibri"/>
        <family val="2"/>
        <scheme val="minor"/>
      </rPr>
      <t>“the ability to withstand and rebound from disruptive life changes</t>
    </r>
    <r>
      <rPr>
        <sz val="11"/>
        <color theme="1"/>
        <rFont val="Calibri"/>
        <family val="2"/>
        <scheme val="minor"/>
      </rPr>
      <t>” (Walsh, 2015).</t>
    </r>
  </si>
  <si>
    <r>
      <t>"</t>
    </r>
    <r>
      <rPr>
        <i/>
        <sz val="11"/>
        <color theme="1"/>
        <rFont val="Calibri"/>
        <family val="2"/>
        <scheme val="minor"/>
      </rPr>
      <t>the capacity and functioning of the members of the family system to withstand and rebound from significant adversity strengthened, more resourceful and confident, and their ability to demonstrate positive adaptation in the face of challenging circumstances</t>
    </r>
    <r>
      <rPr>
        <sz val="11"/>
        <color theme="1"/>
        <rFont val="Calibri"/>
        <family val="2"/>
        <scheme val="minor"/>
      </rPr>
      <t>" (Walsh, 2016).</t>
    </r>
  </si>
  <si>
    <r>
      <rPr>
        <i/>
        <sz val="11"/>
        <color theme="1"/>
        <rFont val="Calibri"/>
        <family val="2"/>
        <scheme val="minor"/>
      </rPr>
      <t>Belief systems</t>
    </r>
    <r>
      <rPr>
        <sz val="11"/>
        <color theme="1"/>
        <rFont val="Calibri"/>
        <family val="2"/>
        <scheme val="minor"/>
      </rPr>
      <t xml:space="preserve">: meaning-making of adversity, maintaining a positive outlook, spirituality.
</t>
    </r>
    <r>
      <rPr>
        <i/>
        <sz val="11"/>
        <color theme="1"/>
        <rFont val="Calibri"/>
        <family val="2"/>
        <scheme val="minor"/>
      </rPr>
      <t>Organizational patterns</t>
    </r>
    <r>
      <rPr>
        <sz val="11"/>
        <color theme="1"/>
        <rFont val="Calibri"/>
        <family val="2"/>
        <scheme val="minor"/>
      </rPr>
      <t xml:space="preserve">: flexibility in adaptation, being open to change, relational connectedness, and social- and economic resources.
</t>
    </r>
    <r>
      <rPr>
        <i/>
        <sz val="11"/>
        <color theme="1"/>
        <rFont val="Calibri"/>
        <family val="2"/>
        <scheme val="minor"/>
      </rPr>
      <t>Communication/problem-solving</t>
    </r>
    <r>
      <rPr>
        <sz val="11"/>
        <color theme="1"/>
        <rFont val="Calibri"/>
        <family val="2"/>
        <scheme val="minor"/>
      </rPr>
      <t>: clarity in words and actions, emotional connectedness, and collaborative problem-solving.</t>
    </r>
  </si>
  <si>
    <r>
      <t>Belief systems:</t>
    </r>
    <r>
      <rPr>
        <sz val="11"/>
        <color theme="1"/>
        <rFont val="Calibri"/>
        <family val="2"/>
        <scheme val="minor"/>
      </rPr>
      <t xml:space="preserve"> meaning-making, spirituality, and hope.
</t>
    </r>
    <r>
      <rPr>
        <i/>
        <sz val="11"/>
        <color theme="1"/>
        <rFont val="Calibri"/>
        <family val="2"/>
        <scheme val="minor"/>
      </rPr>
      <t>Communication processes:</t>
    </r>
    <r>
      <rPr>
        <sz val="11"/>
        <color theme="1"/>
        <rFont val="Calibri"/>
        <family val="2"/>
        <scheme val="minor"/>
      </rPr>
      <t xml:space="preserve"> sharing emotions, collaborative problem-solving, and family coping.
</t>
    </r>
    <r>
      <rPr>
        <i/>
        <sz val="11"/>
        <color theme="1"/>
        <rFont val="Calibri"/>
        <family val="2"/>
        <scheme val="minor"/>
      </rPr>
      <t xml:space="preserve">Organizational processes: </t>
    </r>
    <r>
      <rPr>
        <sz val="11"/>
        <color theme="1"/>
        <rFont val="Calibri"/>
        <family val="2"/>
        <scheme val="minor"/>
      </rPr>
      <t>flexibility, connectedness, and availability of social and economic resources.</t>
    </r>
  </si>
  <si>
    <r>
      <t>"</t>
    </r>
    <r>
      <rPr>
        <i/>
        <sz val="11"/>
        <color theme="1"/>
        <rFont val="Calibri"/>
        <family val="2"/>
        <scheme val="minor"/>
      </rPr>
      <t>the capacity for families to weather and grow through adverse circumstances by way of intra-  and extra-familial processes that promote mutual support, problem-solving, and resource generation</t>
    </r>
    <r>
      <rPr>
        <sz val="11"/>
        <color theme="1"/>
        <rFont val="Calibri"/>
        <family val="2"/>
        <scheme val="minor"/>
      </rPr>
      <t>" (Ungar,  2016;  Walsh,  2016)".</t>
    </r>
  </si>
  <si>
    <r>
      <rPr>
        <i/>
        <sz val="11"/>
        <color theme="1"/>
        <rFont val="Calibri"/>
        <family val="2"/>
        <scheme val="minor"/>
      </rPr>
      <t>Belief systems:</t>
    </r>
    <r>
      <rPr>
        <sz val="11"/>
        <color theme="1"/>
        <rFont val="Calibri"/>
        <family val="2"/>
        <scheme val="minor"/>
      </rPr>
      <t xml:space="preserve"> unified understanding of stressors within the family.
</t>
    </r>
    <r>
      <rPr>
        <i/>
        <sz val="11"/>
        <color theme="1"/>
        <rFont val="Calibri"/>
        <family val="2"/>
        <scheme val="minor"/>
      </rPr>
      <t>Organizational processes:</t>
    </r>
    <r>
      <rPr>
        <sz val="11"/>
        <color theme="1"/>
        <rFont val="Calibri"/>
        <family val="2"/>
        <scheme val="minor"/>
      </rPr>
      <t xml:space="preserve"> reorganizing family roles to accommodate new stressors affecting family well-being.
</t>
    </r>
    <r>
      <rPr>
        <i/>
        <sz val="11"/>
        <color theme="1"/>
        <rFont val="Calibri"/>
        <family val="2"/>
        <scheme val="minor"/>
      </rPr>
      <t>Problem-solving processes:</t>
    </r>
    <r>
      <rPr>
        <sz val="11"/>
        <color theme="1"/>
        <rFont val="Calibri"/>
        <family val="2"/>
        <scheme val="minor"/>
      </rPr>
      <t xml:space="preserve"> effective communication and problem-solving.</t>
    </r>
  </si>
  <si>
    <r>
      <rPr>
        <sz val="11"/>
        <color theme="1"/>
        <rFont val="Calibri"/>
        <family val="2"/>
        <scheme val="minor"/>
      </rPr>
      <t>"</t>
    </r>
    <r>
      <rPr>
        <i/>
        <sz val="11"/>
        <color theme="1"/>
        <rFont val="Calibri"/>
        <family val="2"/>
        <scheme val="minor"/>
      </rPr>
      <t>Family resilience is the capacity for families to weather and grow through adverse circumstances by way of transactional, intrafamilial processes that promote mutual support and problem-solving</t>
    </r>
    <r>
      <rPr>
        <sz val="11"/>
        <color theme="1"/>
        <rFont val="Calibri"/>
        <family val="2"/>
        <scheme val="minor"/>
      </rPr>
      <t>" (Patterson, 2002; Walsh, 2016).</t>
    </r>
  </si>
  <si>
    <r>
      <t xml:space="preserve">Belief systems: </t>
    </r>
    <r>
      <rPr>
        <sz val="11"/>
        <color theme="1"/>
        <rFont val="Calibri"/>
        <family val="2"/>
        <scheme val="minor"/>
      </rPr>
      <t xml:space="preserve">ability for families to remain optimistic and make meaning of challenges. </t>
    </r>
    <r>
      <rPr>
        <i/>
        <sz val="11"/>
        <color theme="1"/>
        <rFont val="Calibri"/>
        <family val="2"/>
        <scheme val="minor"/>
      </rPr>
      <t xml:space="preserve">
Organizational processes: </t>
    </r>
    <r>
      <rPr>
        <sz val="11"/>
        <color theme="1"/>
        <rFont val="Calibri"/>
        <family val="2"/>
        <scheme val="minor"/>
      </rPr>
      <t xml:space="preserve">strategies that families use to adapt to adversity while recruiting instrumental and emotional support. </t>
    </r>
    <r>
      <rPr>
        <i/>
        <sz val="11"/>
        <color theme="1"/>
        <rFont val="Calibri"/>
        <family val="2"/>
        <scheme val="minor"/>
      </rPr>
      <t xml:space="preserve">
Problem-solving processes: </t>
    </r>
    <r>
      <rPr>
        <sz val="11"/>
        <color theme="1"/>
        <rFont val="Calibri"/>
        <family val="2"/>
        <scheme val="minor"/>
      </rPr>
      <t>strategies families use to resolve problems.</t>
    </r>
  </si>
  <si>
    <r>
      <t>"</t>
    </r>
    <r>
      <rPr>
        <i/>
        <sz val="11"/>
        <color theme="1"/>
        <rFont val="Calibri"/>
        <family val="2"/>
        <scheme val="minor"/>
      </rPr>
      <t>Family resilience refers to the characteristics, dimensions, and features of families that help them be (i) resistant to disruption in the face of change and (ii) adaptive in the face of crisis situations</t>
    </r>
    <r>
      <rPr>
        <sz val="11"/>
        <color theme="1"/>
        <rFont val="Calibri"/>
        <family val="2"/>
        <scheme val="minor"/>
      </rPr>
      <t>" (Hawley, 2000).</t>
    </r>
  </si>
  <si>
    <r>
      <rPr>
        <i/>
        <sz val="11"/>
        <color theme="1"/>
        <rFont val="Calibri"/>
        <family val="2"/>
        <scheme val="minor"/>
      </rPr>
      <t xml:space="preserve">Adaptation: </t>
    </r>
    <r>
      <rPr>
        <sz val="11"/>
        <color theme="1"/>
        <rFont val="Calibri"/>
        <family val="2"/>
        <scheme val="minor"/>
      </rPr>
      <t xml:space="preserve">Using various resources from within and outside the family.
</t>
    </r>
    <r>
      <rPr>
        <i/>
        <sz val="11"/>
        <color theme="1"/>
        <rFont val="Calibri"/>
        <family val="2"/>
        <scheme val="minor"/>
      </rPr>
      <t>Walsh</t>
    </r>
    <r>
      <rPr>
        <sz val="11"/>
        <color theme="1"/>
        <rFont val="Calibri"/>
        <family val="2"/>
        <scheme val="minor"/>
      </rPr>
      <t>: Acknowledgment of the family as an existing family structure, ability to invest in relationships and life goals, acknowledgment and sharing of the consequences of the crisis, and open communication.</t>
    </r>
  </si>
  <si>
    <r>
      <t>"</t>
    </r>
    <r>
      <rPr>
        <i/>
        <sz val="11"/>
        <color theme="1"/>
        <rFont val="Calibri"/>
        <family val="2"/>
        <scheme val="minor"/>
      </rPr>
      <t>characteristics, dimensions, and properties which help families to be resistant to disruption in the face of change and adaptive in the face of crisis situations</t>
    </r>
    <r>
      <rPr>
        <sz val="11"/>
        <color theme="1"/>
        <rFont val="Calibri"/>
        <family val="2"/>
        <scheme val="minor"/>
      </rPr>
      <t>" (McCubbin &amp; McCubbin (1988).</t>
    </r>
  </si>
  <si>
    <r>
      <t>Elimination strategy:</t>
    </r>
    <r>
      <rPr>
        <sz val="11"/>
        <color theme="1"/>
        <rFont val="Calibri"/>
        <family val="2"/>
        <scheme val="minor"/>
      </rPr>
      <t xml:space="preserve"> the extent to which family capabilities allow families to evaluate remarkable demands as non-threatening, which does not require further attention. 
</t>
    </r>
    <r>
      <rPr>
        <i/>
        <sz val="11"/>
        <color theme="1"/>
        <rFont val="Calibri"/>
        <family val="2"/>
        <scheme val="minor"/>
      </rPr>
      <t>Assimilation strategy</t>
    </r>
    <r>
      <rPr>
        <sz val="11"/>
        <color theme="1"/>
        <rFont val="Calibri"/>
        <family val="2"/>
        <scheme val="minor"/>
      </rPr>
      <t xml:space="preserve">: recognizing the potential risk, and through family capabilities, allow the demand to be seen as acceptable and manageable without the family function being altered. </t>
    </r>
  </si>
  <si>
    <r>
      <t>"</t>
    </r>
    <r>
      <rPr>
        <i/>
        <sz val="11"/>
        <color theme="1"/>
        <rFont val="Calibri"/>
        <family val="2"/>
        <scheme val="minor"/>
      </rPr>
      <t>the ability to withstand and grow under stressful conditions, an emphasis on strengths and resources, the importance of   positive perceptions about adversity, and a recognition that social and developmental contexts shape resilience in families</t>
    </r>
    <r>
      <rPr>
        <sz val="11"/>
        <color theme="1"/>
        <rFont val="Calibri"/>
        <family val="2"/>
        <scheme val="minor"/>
      </rPr>
      <t>"</t>
    </r>
  </si>
  <si>
    <r>
      <t>"</t>
    </r>
    <r>
      <rPr>
        <i/>
        <sz val="11"/>
        <color theme="1"/>
        <rFont val="Calibri"/>
        <family val="2"/>
        <scheme val="minor"/>
      </rPr>
      <t>the ability of a family system to adapt and prosper from adversity with a personal and relational transformation throughout the adaptive process</t>
    </r>
    <r>
      <rPr>
        <sz val="11"/>
        <color theme="1"/>
        <rFont val="Calibri"/>
        <family val="2"/>
        <scheme val="minor"/>
      </rPr>
      <t>" (Walsh, 2003, 2016).</t>
    </r>
  </si>
  <si>
    <r>
      <rPr>
        <i/>
        <sz val="11"/>
        <color theme="1"/>
        <rFont val="Calibri"/>
        <family val="2"/>
        <scheme val="minor"/>
      </rPr>
      <t>Belief systems</t>
    </r>
    <r>
      <rPr>
        <sz val="11"/>
        <color theme="1"/>
        <rFont val="Calibri"/>
        <family val="2"/>
        <scheme val="minor"/>
      </rPr>
      <t xml:space="preserve">: meaning-making and maintaining hopeful outlook.
</t>
    </r>
    <r>
      <rPr>
        <i/>
        <sz val="11"/>
        <color theme="1"/>
        <rFont val="Calibri"/>
        <family val="2"/>
        <scheme val="minor"/>
      </rPr>
      <t>Organization patterns</t>
    </r>
    <r>
      <rPr>
        <sz val="11"/>
        <color theme="1"/>
        <rFont val="Calibri"/>
        <family val="2"/>
        <scheme val="minor"/>
      </rPr>
      <t xml:space="preserve">: family connectedness, flexibility, shared leadership, and mutual support.
</t>
    </r>
    <r>
      <rPr>
        <i/>
        <sz val="11"/>
        <color theme="1"/>
        <rFont val="Calibri"/>
        <family val="2"/>
        <scheme val="minor"/>
      </rPr>
      <t>Communication processes</t>
    </r>
    <r>
      <rPr>
        <sz val="11"/>
        <color theme="1"/>
        <rFont val="Calibri"/>
        <family val="2"/>
        <scheme val="minor"/>
      </rPr>
      <t>: emotional expression, empathy, and collaborative problem-solving.</t>
    </r>
  </si>
  <si>
    <r>
      <t>"</t>
    </r>
    <r>
      <rPr>
        <i/>
        <sz val="11"/>
        <color theme="1"/>
        <rFont val="Calibri"/>
        <family val="2"/>
        <scheme val="minor"/>
      </rPr>
      <t>Family resilience occurs as family systems and their members show positive adaptation, despite significant risk</t>
    </r>
    <r>
      <rPr>
        <sz val="11"/>
        <color theme="1"/>
        <rFont val="Calibri"/>
        <family val="2"/>
        <scheme val="minor"/>
      </rPr>
      <t>" (Henry et al., 2015).</t>
    </r>
  </si>
  <si>
    <r>
      <t>“</t>
    </r>
    <r>
      <rPr>
        <i/>
        <sz val="11"/>
        <color theme="1"/>
        <rFont val="Calibri"/>
        <family val="2"/>
        <scheme val="minor"/>
      </rPr>
      <t>family’s resources or capabilities allow it to thrive in the face of significant risk</t>
    </r>
    <r>
      <rPr>
        <sz val="11"/>
        <color theme="1"/>
        <rFont val="Calibri"/>
        <family val="2"/>
        <scheme val="minor"/>
      </rPr>
      <t>” (Grzywacz &amp; Bass, 2003).</t>
    </r>
  </si>
  <si>
    <r>
      <t>"</t>
    </r>
    <r>
      <rPr>
        <i/>
        <sz val="11"/>
        <color theme="1"/>
        <rFont val="Calibri"/>
        <family val="2"/>
        <scheme val="minor"/>
      </rPr>
      <t>family-specific strengthening processes that foster healthy family functioning and well-being when families are challenged by stressful circumstances</t>
    </r>
    <r>
      <rPr>
        <sz val="11"/>
        <color theme="1"/>
        <rFont val="Calibri"/>
        <family val="2"/>
        <scheme val="minor"/>
      </rPr>
      <t>" (Walsh, 2016).</t>
    </r>
  </si>
  <si>
    <r>
      <t xml:space="preserve">Belief systems: </t>
    </r>
    <r>
      <rPr>
        <sz val="11"/>
        <color theme="1"/>
        <rFont val="Calibri"/>
        <family val="2"/>
        <scheme val="minor"/>
      </rPr>
      <t>meaning-making of adversity, positive outlook, and transcendence and spirituality.</t>
    </r>
    <r>
      <rPr>
        <i/>
        <sz val="11"/>
        <color theme="1"/>
        <rFont val="Calibri"/>
        <family val="2"/>
        <scheme val="minor"/>
      </rPr>
      <t xml:space="preserve">
Organizational patterns: </t>
    </r>
    <r>
      <rPr>
        <sz val="11"/>
        <color theme="1"/>
        <rFont val="Calibri"/>
        <family val="2"/>
        <scheme val="minor"/>
      </rPr>
      <t>flexibility, connectedness, social and economic resources.</t>
    </r>
    <r>
      <rPr>
        <i/>
        <sz val="11"/>
        <color theme="1"/>
        <rFont val="Calibri"/>
        <family val="2"/>
        <scheme val="minor"/>
      </rPr>
      <t xml:space="preserve">
Communication/problem-solving: </t>
    </r>
    <r>
      <rPr>
        <sz val="11"/>
        <color theme="1"/>
        <rFont val="Calibri"/>
        <family val="2"/>
        <scheme val="minor"/>
      </rPr>
      <t>clarity, open emotional expression, and collaborative problem-solving.</t>
    </r>
  </si>
  <si>
    <r>
      <rPr>
        <sz val="11"/>
        <color theme="1"/>
        <rFont val="Calibri"/>
        <family val="2"/>
        <scheme val="minor"/>
      </rPr>
      <t>"</t>
    </r>
    <r>
      <rPr>
        <i/>
        <sz val="11"/>
        <color theme="1"/>
        <rFont val="Calibri"/>
        <family val="2"/>
        <scheme val="minor"/>
      </rPr>
      <t>the capacity and long-term dynamic process of a family unit to positively cope with stress and overcome adversity by utilizing the emotional, behavioural, and relational assets, which contribute to the survival of the family</t>
    </r>
    <r>
      <rPr>
        <sz val="11"/>
        <color theme="1"/>
        <rFont val="Calibri"/>
        <family val="2"/>
        <scheme val="minor"/>
      </rPr>
      <t>"</t>
    </r>
    <r>
      <rPr>
        <i/>
        <sz val="11"/>
        <color theme="1"/>
        <rFont val="Calibri"/>
        <family val="2"/>
        <scheme val="minor"/>
      </rPr>
      <t xml:space="preserve"> </t>
    </r>
    <r>
      <rPr>
        <sz val="11"/>
        <color theme="1"/>
        <rFont val="Calibri"/>
        <family val="2"/>
        <scheme val="minor"/>
      </rPr>
      <t>(Hawley &amp; DeHaan, 1996; Walsh, 2003).</t>
    </r>
  </si>
  <si>
    <r>
      <t>"</t>
    </r>
    <r>
      <rPr>
        <i/>
        <sz val="11"/>
        <color theme="1"/>
        <rFont val="Calibri"/>
        <family val="2"/>
        <scheme val="minor"/>
      </rPr>
      <t>the ability to rebound from life challenges and involves processes that help foster positive adaptation during times
of adversity</t>
    </r>
    <r>
      <rPr>
        <sz val="11"/>
        <color theme="1"/>
        <rFont val="Calibri"/>
        <family val="2"/>
        <scheme val="minor"/>
      </rPr>
      <t xml:space="preserve">" (Masten, Cutuli, Herbers, &amp; Reed, 2009). Adaptation despite economic hardship. </t>
    </r>
  </si>
  <si>
    <r>
      <t>“</t>
    </r>
    <r>
      <rPr>
        <i/>
        <sz val="11"/>
        <color theme="1"/>
        <rFont val="Calibri"/>
        <family val="2"/>
        <scheme val="minor"/>
      </rPr>
      <t>family demonstrates a positive response to an adverse situation . . . and . . . emerges from the situation feeling strengthened, more resourceful, more confident, and developmentally advanced</t>
    </r>
    <r>
      <rPr>
        <sz val="11"/>
        <color theme="1"/>
        <rFont val="Calibri"/>
        <family val="2"/>
        <scheme val="minor"/>
      </rPr>
      <t>” (Simon et al., 2005).</t>
    </r>
  </si>
  <si>
    <r>
      <t>"</t>
    </r>
    <r>
      <rPr>
        <i/>
        <sz val="11"/>
        <color theme="1"/>
        <rFont val="Calibri"/>
        <family val="2"/>
        <scheme val="minor"/>
      </rPr>
      <t>processes and characteristics that enable the family as a social system to prepare for, withstand, and recover from disaster impacts</t>
    </r>
    <r>
      <rPr>
        <sz val="11"/>
        <color theme="1"/>
        <rFont val="Calibri"/>
        <family val="2"/>
        <scheme val="minor"/>
      </rPr>
      <t>" (Ronan et al., 2008; Walsh, 2004).</t>
    </r>
  </si>
  <si>
    <r>
      <t>"</t>
    </r>
    <r>
      <rPr>
        <i/>
        <sz val="11"/>
        <color theme="1"/>
        <rFont val="Calibri"/>
        <family val="2"/>
        <scheme val="minor"/>
      </rPr>
      <t>ability to continue functioning in a healthy manner and to withstand the stressful situation</t>
    </r>
    <r>
      <rPr>
        <sz val="11"/>
        <color theme="1"/>
        <rFont val="Calibri"/>
        <family val="2"/>
        <scheme val="minor"/>
      </rPr>
      <t>" (Hawley &amp; DeHaan, 1996;  McCubbin &amp; McCubbin, 2013).</t>
    </r>
  </si>
  <si>
    <r>
      <t>"</t>
    </r>
    <r>
      <rPr>
        <i/>
        <sz val="11"/>
        <color theme="1"/>
        <rFont val="Calibri"/>
        <family val="2"/>
        <scheme val="minor"/>
      </rPr>
      <t>family resources and mutual connectedness within the families help the family members face adversity and hardship</t>
    </r>
    <r>
      <rPr>
        <sz val="11"/>
        <color theme="1"/>
        <rFont val="Calibri"/>
        <family val="2"/>
        <scheme val="minor"/>
      </rPr>
      <t>" (Walsh, 2016).</t>
    </r>
  </si>
  <si>
    <r>
      <t>“</t>
    </r>
    <r>
      <rPr>
        <i/>
        <sz val="11"/>
        <color theme="1"/>
        <rFont val="Calibri"/>
        <family val="2"/>
        <scheme val="minor"/>
      </rPr>
      <t>the capacity to rebound from adversity strengthened and more resourceful</t>
    </r>
    <r>
      <rPr>
        <sz val="11"/>
        <color theme="1"/>
        <rFont val="Calibri"/>
        <family val="2"/>
        <scheme val="minor"/>
      </rPr>
      <t>” (Walsh, 1998). It is also the presence of strengths that help people survive their difficulties and grow stronger.</t>
    </r>
  </si>
  <si>
    <r>
      <rPr>
        <i/>
        <sz val="11"/>
        <color theme="1"/>
        <rFont val="Calibri"/>
        <family val="2"/>
        <scheme val="minor"/>
      </rPr>
      <t>Internal protective factors</t>
    </r>
    <r>
      <rPr>
        <sz val="11"/>
        <color theme="1"/>
        <rFont val="Calibri"/>
        <family val="2"/>
        <scheme val="minor"/>
      </rPr>
      <t xml:space="preserve">: personal strengths that assist people in coping with challenges, such as social competence, problem-solving, autonomy, and a sense of purpose.
</t>
    </r>
    <r>
      <rPr>
        <i/>
        <sz val="11"/>
        <color theme="1"/>
        <rFont val="Calibri"/>
        <family val="2"/>
        <scheme val="minor"/>
      </rPr>
      <t>External protective factors</t>
    </r>
    <r>
      <rPr>
        <sz val="11"/>
        <color theme="1"/>
        <rFont val="Calibri"/>
        <family val="2"/>
        <scheme val="minor"/>
      </rPr>
      <t>: support from the surrounding environment, such as family, friends, and community.</t>
    </r>
  </si>
  <si>
    <r>
      <t>"</t>
    </r>
    <r>
      <rPr>
        <i/>
        <sz val="11"/>
        <color theme="1"/>
        <rFont val="Calibri"/>
        <family val="2"/>
        <scheme val="minor"/>
      </rPr>
      <t>the process through which family units overcome the negative effects of risk, sustaining and often enhancing family functioning despite experiencing highly stressful challenges that in some cases lead to break-up or discord</t>
    </r>
    <r>
      <rPr>
        <sz val="11"/>
        <color theme="1"/>
        <rFont val="Calibri"/>
        <family val="2"/>
        <scheme val="minor"/>
      </rPr>
      <t xml:space="preserve">" (Black &amp; Lobo,2008; DeFrain &amp; Asay, 2007; Hawley, 2000; Patterson, 2002; Walsh, 2003, 2006). It is a transactional process of coping and adaptation that develops over time. </t>
    </r>
  </si>
  <si>
    <r>
      <t>"</t>
    </r>
    <r>
      <rPr>
        <i/>
        <sz val="11"/>
        <color theme="1"/>
        <rFont val="Calibri"/>
        <family val="2"/>
        <scheme val="minor"/>
      </rPr>
      <t>ways in which families face difficulties and grow stronger as collective units</t>
    </r>
    <r>
      <rPr>
        <sz val="11"/>
        <color theme="1"/>
        <rFont val="Calibri"/>
        <family val="2"/>
        <scheme val="minor"/>
      </rPr>
      <t>" (Allison et al., 2003; Lietz, 2006, 2007; Patterson, 2002; Thomas et al., 2005; Walsh, 2002).</t>
    </r>
  </si>
  <si>
    <r>
      <t xml:space="preserve">Appraisal: </t>
    </r>
    <r>
      <rPr>
        <sz val="11"/>
        <color theme="1"/>
        <rFont val="Calibri"/>
        <family val="2"/>
        <scheme val="minor"/>
      </rPr>
      <t>meaning-making.</t>
    </r>
    <r>
      <rPr>
        <i/>
        <sz val="11"/>
        <color theme="1"/>
        <rFont val="Calibri"/>
        <family val="2"/>
        <scheme val="minor"/>
      </rPr>
      <t xml:space="preserve">
Spirituality: </t>
    </r>
    <r>
      <rPr>
        <sz val="11"/>
        <color theme="1"/>
        <rFont val="Calibri"/>
        <family val="2"/>
        <scheme val="minor"/>
      </rPr>
      <t>a belief system that provides comfort, meaning, and direction.</t>
    </r>
    <r>
      <rPr>
        <i/>
        <sz val="11"/>
        <color theme="1"/>
        <rFont val="Calibri"/>
        <family val="2"/>
        <scheme val="minor"/>
      </rPr>
      <t xml:space="preserve">
Communication:</t>
    </r>
    <r>
      <rPr>
        <sz val="11"/>
        <color theme="1"/>
        <rFont val="Calibri"/>
        <family val="2"/>
        <scheme val="minor"/>
      </rPr>
      <t xml:space="preserve"> communicating the difficulties faced by the family.</t>
    </r>
    <r>
      <rPr>
        <i/>
        <sz val="11"/>
        <color theme="1"/>
        <rFont val="Calibri"/>
        <family val="2"/>
        <scheme val="minor"/>
      </rPr>
      <t xml:space="preserve">
Flexibility: </t>
    </r>
    <r>
      <rPr>
        <sz val="11"/>
        <color theme="1"/>
        <rFont val="Calibri"/>
        <family val="2"/>
        <scheme val="minor"/>
      </rPr>
      <t>ability to adapt and find solutions.</t>
    </r>
  </si>
  <si>
    <r>
      <t>"</t>
    </r>
    <r>
      <rPr>
        <i/>
        <sz val="11"/>
        <color theme="1"/>
        <rFont val="Calibri"/>
        <family val="2"/>
        <scheme val="minor"/>
      </rPr>
      <t>the process of effectively negotiating, adapting to, or managing significant sources of stress or trauma</t>
    </r>
    <r>
      <rPr>
        <sz val="11"/>
        <color theme="1"/>
        <rFont val="Calibri"/>
        <family val="2"/>
        <scheme val="minor"/>
      </rPr>
      <t>" (Windle, 2011).</t>
    </r>
  </si>
  <si>
    <r>
      <t xml:space="preserve">Belief systems: </t>
    </r>
    <r>
      <rPr>
        <sz val="11"/>
        <color theme="1"/>
        <rFont val="Calibri"/>
        <family val="2"/>
        <scheme val="minor"/>
      </rPr>
      <t>meaning-making of adversity, positive outlook, transcendence, and spirituality.</t>
    </r>
    <r>
      <rPr>
        <i/>
        <sz val="11"/>
        <color theme="1"/>
        <rFont val="Calibri"/>
        <family val="2"/>
        <scheme val="minor"/>
      </rPr>
      <t xml:space="preserve">
Organizational patterns: </t>
    </r>
    <r>
      <rPr>
        <sz val="11"/>
        <color theme="1"/>
        <rFont val="Calibri"/>
        <family val="2"/>
        <scheme val="minor"/>
      </rPr>
      <t>flexibility, connectedness, and social and economic resources.</t>
    </r>
    <r>
      <rPr>
        <i/>
        <sz val="11"/>
        <color theme="1"/>
        <rFont val="Calibri"/>
        <family val="2"/>
        <scheme val="minor"/>
      </rPr>
      <t xml:space="preserve">
Communication processes: </t>
    </r>
    <r>
      <rPr>
        <sz val="11"/>
        <color theme="1"/>
        <rFont val="Calibri"/>
        <family val="2"/>
        <scheme val="minor"/>
      </rPr>
      <t>clarity, open emotional sharing, and collaborative problem-solving.</t>
    </r>
  </si>
  <si>
    <r>
      <rPr>
        <i/>
        <sz val="11"/>
        <color theme="1"/>
        <rFont val="Calibri"/>
        <family val="2"/>
        <scheme val="minor"/>
      </rPr>
      <t>Belief systems:</t>
    </r>
    <r>
      <rPr>
        <sz val="11"/>
        <color theme="1"/>
        <rFont val="Calibri"/>
        <family val="2"/>
        <scheme val="minor"/>
      </rPr>
      <t xml:space="preserve"> meaning-making, positive outlook, transcendence.
</t>
    </r>
    <r>
      <rPr>
        <i/>
        <sz val="11"/>
        <color theme="1"/>
        <rFont val="Calibri"/>
        <family val="2"/>
        <scheme val="minor"/>
      </rPr>
      <t>Organizational patterns:</t>
    </r>
    <r>
      <rPr>
        <sz val="11"/>
        <color theme="1"/>
        <rFont val="Calibri"/>
        <family val="2"/>
        <scheme val="minor"/>
      </rPr>
      <t xml:space="preserve"> flexibility to adapt, connectedness, social and economic resources.
</t>
    </r>
    <r>
      <rPr>
        <i/>
        <sz val="11"/>
        <color theme="1"/>
        <rFont val="Calibri"/>
        <family val="2"/>
        <scheme val="minor"/>
      </rPr>
      <t xml:space="preserve">Communication processes: </t>
    </r>
    <r>
      <rPr>
        <sz val="11"/>
        <color theme="1"/>
        <rFont val="Calibri"/>
        <family val="2"/>
        <scheme val="minor"/>
      </rPr>
      <t>clear information, emotional sharing, collaborative problem-solving.</t>
    </r>
  </si>
  <si>
    <r>
      <t>"</t>
    </r>
    <r>
      <rPr>
        <i/>
        <sz val="11"/>
        <color theme="1"/>
        <rFont val="Calibri"/>
        <family val="2"/>
        <scheme val="minor"/>
      </rPr>
      <t>a process of coping with and recovering from the adversities that affect a family</t>
    </r>
    <r>
      <rPr>
        <sz val="11"/>
        <color theme="1"/>
        <rFont val="Calibri"/>
        <family val="2"/>
        <scheme val="minor"/>
      </rPr>
      <t>" (De Andrade &amp; Da Cruz, 2011; Gómez &amp; Kotliarenco, 2010) and "</t>
    </r>
    <r>
      <rPr>
        <i/>
        <sz val="11"/>
        <color theme="1"/>
        <rFont val="Calibri"/>
        <family val="2"/>
        <scheme val="minor"/>
      </rPr>
      <t>a way to resist the processes of social exclusion</t>
    </r>
    <r>
      <rPr>
        <sz val="11"/>
        <color theme="1"/>
        <rFont val="Calibri"/>
        <family val="2"/>
        <scheme val="minor"/>
      </rPr>
      <t>" (Ruiz-Román et al., 2017).</t>
    </r>
  </si>
  <si>
    <r>
      <t>"</t>
    </r>
    <r>
      <rPr>
        <i/>
        <sz val="11"/>
        <color theme="1"/>
        <rFont val="Calibri"/>
        <family val="2"/>
        <scheme val="minor"/>
      </rPr>
      <t>the process of families adapting, navigating, and recovering from adversity, along with the protective role of family for wellness</t>
    </r>
    <r>
      <rPr>
        <sz val="11"/>
        <color theme="1"/>
        <rFont val="Calibri"/>
        <family val="2"/>
        <scheme val="minor"/>
      </rPr>
      <t>" (McKinley, 2023; McKinley &amp; Walters, 2022).</t>
    </r>
  </si>
  <si>
    <r>
      <rPr>
        <i/>
        <sz val="11"/>
        <color theme="1"/>
        <rFont val="Calibri"/>
        <family val="2"/>
        <scheme val="minor"/>
      </rPr>
      <t>"Recovering from adversity"</t>
    </r>
    <r>
      <rPr>
        <sz val="11"/>
        <color theme="1"/>
        <rFont val="Calibri"/>
        <family val="2"/>
        <scheme val="minor"/>
      </rPr>
      <t xml:space="preserve"> (Burnette &amp; Figley, 2017).</t>
    </r>
  </si>
  <si>
    <r>
      <t>“</t>
    </r>
    <r>
      <rPr>
        <i/>
        <sz val="11"/>
        <color theme="1"/>
        <rFont val="Calibri"/>
        <family val="2"/>
        <scheme val="minor"/>
      </rPr>
      <t>the capacity of the family system to withstand and rebound from adversity, strengthened and more resourcefu</t>
    </r>
    <r>
      <rPr>
        <sz val="11"/>
        <color theme="1"/>
        <rFont val="Calibri"/>
        <family val="2"/>
        <scheme val="minor"/>
      </rPr>
      <t>l” (p. 617), "</t>
    </r>
    <r>
      <rPr>
        <i/>
        <sz val="11"/>
        <color theme="1"/>
        <rFont val="Calibri"/>
        <family val="2"/>
        <scheme val="minor"/>
      </rPr>
      <t>with a focus on positive adaptation and positive growth</t>
    </r>
    <r>
      <rPr>
        <sz val="11"/>
        <color theme="1"/>
        <rFont val="Calibri"/>
        <family val="2"/>
        <scheme val="minor"/>
      </rPr>
      <t>" (Walsh, 2016).</t>
    </r>
  </si>
  <si>
    <r>
      <t>"</t>
    </r>
    <r>
      <rPr>
        <i/>
        <sz val="11"/>
        <color theme="1"/>
        <rFont val="Calibri"/>
        <family val="2"/>
        <scheme val="minor"/>
      </rPr>
      <t>the process of families navigating, adapting, and recovering from adversity, and centers the protective role family plays in individual wellness and resilience</t>
    </r>
    <r>
      <rPr>
        <sz val="11"/>
        <color theme="1"/>
        <rFont val="Calibri"/>
        <family val="2"/>
        <scheme val="minor"/>
      </rPr>
      <t>" (Masten &amp;Monn, 2015).</t>
    </r>
  </si>
  <si>
    <r>
      <rPr>
        <i/>
        <sz val="11"/>
        <color theme="1"/>
        <rFont val="Calibri"/>
        <family val="2"/>
        <scheme val="minor"/>
      </rPr>
      <t>"the ability of families to bounce back and withstand adversity</t>
    </r>
    <r>
      <rPr>
        <sz val="11"/>
        <color theme="1"/>
        <rFont val="Calibri"/>
        <family val="2"/>
        <scheme val="minor"/>
      </rPr>
      <t>". "</t>
    </r>
    <r>
      <rPr>
        <i/>
        <sz val="11"/>
        <color theme="1"/>
        <rFont val="Calibri"/>
        <family val="2"/>
        <scheme val="minor"/>
      </rPr>
      <t xml:space="preserve">Family resilience describes how the family collectively adapts to challenges and promotes family members’ wellness and the wellness of the family as a whole" </t>
    </r>
    <r>
      <rPr>
        <sz val="11"/>
        <color theme="1"/>
        <rFont val="Calibri"/>
        <family val="2"/>
        <scheme val="minor"/>
      </rPr>
      <t>(Masten &amp; Monn, 2015).</t>
    </r>
  </si>
  <si>
    <r>
      <t>"</t>
    </r>
    <r>
      <rPr>
        <i/>
        <sz val="11"/>
        <color theme="1"/>
        <rFont val="Calibri"/>
        <family val="2"/>
        <scheme val="minor"/>
      </rPr>
      <t>the capacity of families to cope and adapt to adversity, often with greater skills than prior to the adversity</t>
    </r>
    <r>
      <rPr>
        <sz val="11"/>
        <color theme="1"/>
        <rFont val="Calibri"/>
        <family val="2"/>
        <scheme val="minor"/>
      </rPr>
      <t>" (Burnette et al., 2020; Masten, 2018).</t>
    </r>
  </si>
  <si>
    <r>
      <rPr>
        <i/>
        <sz val="11"/>
        <color theme="1"/>
        <rFont val="Calibri"/>
        <family val="2"/>
        <scheme val="minor"/>
      </rPr>
      <t>"having the ability to function effectively or positively ‘in adverse circumstances</t>
    </r>
    <r>
      <rPr>
        <sz val="11"/>
        <color theme="1"/>
        <rFont val="Calibri"/>
        <family val="2"/>
        <scheme val="minor"/>
      </rPr>
      <t>’" (Masten as quoted in Schoon 2006).</t>
    </r>
  </si>
  <si>
    <r>
      <rPr>
        <i/>
        <sz val="11"/>
        <color theme="1"/>
        <rFont val="Calibri"/>
        <family val="2"/>
        <scheme val="minor"/>
      </rPr>
      <t>Individual characteristics, beliefs, and attitudes</t>
    </r>
    <r>
      <rPr>
        <sz val="11"/>
        <color theme="1"/>
        <rFont val="Calibri"/>
        <family val="2"/>
        <scheme val="minor"/>
      </rPr>
      <t xml:space="preserve">: the ability to be flexible, have hope, and emotional strength to find meaning. 
</t>
    </r>
    <r>
      <rPr>
        <i/>
        <sz val="11"/>
        <color theme="1"/>
        <rFont val="Calibri"/>
        <family val="2"/>
        <scheme val="minor"/>
      </rPr>
      <t>Family skills and practices</t>
    </r>
    <r>
      <rPr>
        <sz val="11"/>
        <color theme="1"/>
        <rFont val="Calibri"/>
        <family val="2"/>
        <scheme val="minor"/>
      </rPr>
      <t xml:space="preserve">: problem-solving, balancing relationships, routines, financial management, and openness. 
</t>
    </r>
    <r>
      <rPr>
        <i/>
        <sz val="11"/>
        <color theme="1"/>
        <rFont val="Calibri"/>
        <family val="2"/>
        <scheme val="minor"/>
      </rPr>
      <t>Family access and use of resources</t>
    </r>
    <r>
      <rPr>
        <sz val="11"/>
        <color theme="1"/>
        <rFont val="Calibri"/>
        <family val="2"/>
        <scheme val="minor"/>
      </rPr>
      <t xml:space="preserve">: formal/informal support and formal service use. </t>
    </r>
  </si>
  <si>
    <r>
      <t>"</t>
    </r>
    <r>
      <rPr>
        <i/>
        <sz val="11"/>
        <color theme="1"/>
        <rFont val="Calibri"/>
        <family val="2"/>
        <scheme val="minor"/>
      </rPr>
      <t>The ability to cope constructively with and bounce back from all types of challenges</t>
    </r>
    <r>
      <rPr>
        <sz val="11"/>
        <color theme="1"/>
        <rFont val="Calibri"/>
        <family val="2"/>
        <scheme val="minor"/>
      </rPr>
      <t>".</t>
    </r>
  </si>
  <si>
    <r>
      <t>"</t>
    </r>
    <r>
      <rPr>
        <i/>
        <sz val="11"/>
        <color theme="1"/>
        <rFont val="Calibri"/>
        <family val="2"/>
        <scheme val="minor"/>
      </rPr>
      <t>adaptation to stress, which
involves strengthening family functioning
using problem solving, communication, and
strength-finding in the face of stressful events
and social contexts</t>
    </r>
    <r>
      <rPr>
        <sz val="11"/>
        <color theme="1"/>
        <rFont val="Calibri"/>
        <family val="2"/>
        <scheme val="minor"/>
      </rPr>
      <t>" (McCubbin et al., 1997).</t>
    </r>
  </si>
  <si>
    <r>
      <rPr>
        <i/>
        <sz val="11"/>
        <color theme="1"/>
        <rFont val="Calibri"/>
        <family val="2"/>
        <scheme val="minor"/>
      </rPr>
      <t>Belief systems</t>
    </r>
    <r>
      <rPr>
        <sz val="11"/>
        <color theme="1"/>
        <rFont val="Calibri"/>
        <family val="2"/>
        <scheme val="minor"/>
      </rPr>
      <t xml:space="preserve">: Spirituality, positive outlook, and meaning-making.
</t>
    </r>
    <r>
      <rPr>
        <i/>
        <sz val="11"/>
        <color theme="1"/>
        <rFont val="Calibri"/>
        <family val="2"/>
        <scheme val="minor"/>
      </rPr>
      <t>Organizational patterns</t>
    </r>
    <r>
      <rPr>
        <sz val="11"/>
        <color theme="1"/>
        <rFont val="Calibri"/>
        <family val="2"/>
        <scheme val="minor"/>
      </rPr>
      <t xml:space="preserve">: Connected supportive environment, flexibility, and social and economic resource building. 
</t>
    </r>
    <r>
      <rPr>
        <i/>
        <sz val="11"/>
        <color theme="1"/>
        <rFont val="Calibri"/>
        <family val="2"/>
        <scheme val="minor"/>
      </rPr>
      <t>Communication processes</t>
    </r>
    <r>
      <rPr>
        <sz val="11"/>
        <color theme="1"/>
        <rFont val="Calibri"/>
        <family val="2"/>
        <scheme val="minor"/>
      </rPr>
      <t xml:space="preserve">: Clear, open emotional sharing, and collaborative problem-solving. </t>
    </r>
  </si>
  <si>
    <r>
      <t>Cohesion</t>
    </r>
    <r>
      <rPr>
        <sz val="11"/>
        <color theme="1"/>
        <rFont val="Calibri"/>
        <family val="2"/>
        <scheme val="minor"/>
      </rPr>
      <t xml:space="preserve">: the level of emotional bonds family members hold for one another.
</t>
    </r>
    <r>
      <rPr>
        <i/>
        <sz val="11"/>
        <color theme="1"/>
        <rFont val="Calibri"/>
        <family val="2"/>
        <scheme val="minor"/>
      </rPr>
      <t>Flexibility</t>
    </r>
    <r>
      <rPr>
        <sz val="11"/>
        <color theme="1"/>
        <rFont val="Calibri"/>
        <family val="2"/>
        <scheme val="minor"/>
      </rPr>
      <t>: how leadership, rules, and roles are negotiated and expressed within the family system.</t>
    </r>
  </si>
  <si>
    <r>
      <t>"</t>
    </r>
    <r>
      <rPr>
        <i/>
        <sz val="11"/>
        <color theme="1"/>
        <rFont val="Calibri"/>
        <family val="2"/>
        <scheme val="minor"/>
      </rPr>
      <t>a family’s ability to implement adaptive coping skills, and family resilience includes the ability of parents to overcome and cope with stressful health, social, and economic adversities that have an impact on their families</t>
    </r>
    <r>
      <rPr>
        <sz val="11"/>
        <color theme="1"/>
        <rFont val="Calibri"/>
        <family val="2"/>
        <scheme val="minor"/>
      </rPr>
      <t xml:space="preserve">" (Eales et al., 2021; Yanget al., 2021). </t>
    </r>
  </si>
  <si>
    <r>
      <t>"</t>
    </r>
    <r>
      <rPr>
        <i/>
        <sz val="11"/>
        <color theme="1"/>
        <rFont val="Calibri"/>
        <family val="2"/>
        <scheme val="minor"/>
      </rPr>
      <t>a dynamic and interactive process whereby
individuals increase the ability through which they navigate and negotiate with their psychological, biological, familial, social, cultural, and community resources within the context of significant adversity</t>
    </r>
    <r>
      <rPr>
        <sz val="11"/>
        <color theme="1"/>
        <rFont val="Calibri"/>
        <family val="2"/>
        <scheme val="minor"/>
      </rPr>
      <t>" (Zimmerman, 2013).</t>
    </r>
  </si>
  <si>
    <r>
      <t>"</t>
    </r>
    <r>
      <rPr>
        <i/>
        <sz val="11"/>
        <color theme="1"/>
        <rFont val="Calibri"/>
        <family val="2"/>
        <scheme val="minor"/>
      </rPr>
      <t>The ability of the family, as a functional system, to withstand and rebound from adversity. Crucial family processes mediate stressful conditions and can enable families and their member to surmount crises and weather prolonged hardship. Traumatic events and a pileup of stresses can derail these processes. Even members not directly touched by a crisis are affected by the family response,
with reverberations throughout the network of relationships (Bowen, 2004). How a family confronts and manages disruptive life challenges, buffers stress, effectively reorganizes, and moves forward with life will influence immediate and long-term adaptation for every family member and for the viability of the family unit</t>
    </r>
    <r>
      <rPr>
        <sz val="11"/>
        <color theme="1"/>
        <rFont val="Calibri"/>
        <family val="2"/>
        <scheme val="minor"/>
      </rPr>
      <t>" (Walsh, 2016).</t>
    </r>
  </si>
  <si>
    <r>
      <t xml:space="preserve">Belief systems: </t>
    </r>
    <r>
      <rPr>
        <sz val="11"/>
        <color theme="1"/>
        <rFont val="Calibri"/>
        <family val="2"/>
        <scheme val="minor"/>
      </rPr>
      <t>meaning-making of adversity, positive outlook, and transcendence and spirituality.</t>
    </r>
    <r>
      <rPr>
        <i/>
        <sz val="11"/>
        <color theme="1"/>
        <rFont val="Calibri"/>
        <family val="2"/>
        <scheme val="minor"/>
      </rPr>
      <t xml:space="preserve">
Organizational processes: </t>
    </r>
    <r>
      <rPr>
        <sz val="11"/>
        <color theme="1"/>
        <rFont val="Calibri"/>
        <family val="2"/>
        <scheme val="minor"/>
      </rPr>
      <t>flexibility, connectedness, social and economic resources.</t>
    </r>
    <r>
      <rPr>
        <i/>
        <sz val="11"/>
        <color theme="1"/>
        <rFont val="Calibri"/>
        <family val="2"/>
        <scheme val="minor"/>
      </rPr>
      <t xml:space="preserve">
Communication processes: </t>
    </r>
    <r>
      <rPr>
        <sz val="11"/>
        <color theme="1"/>
        <rFont val="Calibri"/>
        <family val="2"/>
        <scheme val="minor"/>
      </rPr>
      <t>clarity, open emotional expression, and collaborative problem-solving.</t>
    </r>
  </si>
  <si>
    <r>
      <t>"</t>
    </r>
    <r>
      <rPr>
        <i/>
        <sz val="11"/>
        <color theme="1"/>
        <rFont val="Calibri"/>
        <family val="2"/>
        <scheme val="minor"/>
      </rPr>
      <t xml:space="preserve">A process of positive adaptation in situations of difficulty" </t>
    </r>
    <r>
      <rPr>
        <sz val="11"/>
        <color theme="1"/>
        <rFont val="Calibri"/>
        <family val="2"/>
        <scheme val="minor"/>
      </rPr>
      <t>(Fletcher &amp; Sarkar,2013; Luthar, Cicchetti, &amp; Becker, 2000)</t>
    </r>
    <r>
      <rPr>
        <i/>
        <sz val="11"/>
        <color theme="1"/>
        <rFont val="Calibri"/>
        <family val="2"/>
        <scheme val="minor"/>
      </rPr>
      <t xml:space="preserve">. </t>
    </r>
    <r>
      <rPr>
        <sz val="11"/>
        <color theme="1"/>
        <rFont val="Calibri"/>
        <family val="2"/>
        <scheme val="minor"/>
      </rPr>
      <t>"</t>
    </r>
    <r>
      <rPr>
        <i/>
        <sz val="11"/>
        <color theme="1"/>
        <rFont val="Calibri"/>
        <family val="2"/>
        <scheme val="minor"/>
      </rPr>
      <t>or a context that facilitates the development of protective factors during the family members' developmental process</t>
    </r>
    <r>
      <rPr>
        <sz val="11"/>
        <color theme="1"/>
        <rFont val="Calibri"/>
        <family val="2"/>
        <scheme val="minor"/>
      </rPr>
      <t>"  (Gómez &amp; Kotliarenco, 2010; Kumpfer &amp; Dunst, 1997; Nelson &amp; Nash, 2007; Quesada, 2003; Ravazzola, 2001).</t>
    </r>
  </si>
  <si>
    <r>
      <rPr>
        <i/>
        <sz val="11"/>
        <color theme="1"/>
        <rFont val="Calibri"/>
        <family val="2"/>
        <scheme val="minor"/>
      </rPr>
      <t>Belief systems</t>
    </r>
    <r>
      <rPr>
        <sz val="11"/>
        <color theme="1"/>
        <rFont val="Calibri"/>
        <family val="2"/>
        <scheme val="minor"/>
      </rPr>
      <t>: positive outlooks, meaning-making of adversity, and transcendence and spirituality.</t>
    </r>
    <r>
      <rPr>
        <i/>
        <sz val="11"/>
        <color theme="1"/>
        <rFont val="Calibri"/>
        <family val="2"/>
        <scheme val="minor"/>
      </rPr>
      <t xml:space="preserve">
Organizational patterns</t>
    </r>
    <r>
      <rPr>
        <sz val="11"/>
        <color theme="1"/>
        <rFont val="Calibri"/>
        <family val="2"/>
        <scheme val="minor"/>
      </rPr>
      <t>: flexibility, connectedness, and mobilization of social and economic resources.</t>
    </r>
    <r>
      <rPr>
        <i/>
        <sz val="11"/>
        <color theme="1"/>
        <rFont val="Calibri"/>
        <family val="2"/>
        <scheme val="minor"/>
      </rPr>
      <t xml:space="preserve">
Communication processes</t>
    </r>
    <r>
      <rPr>
        <sz val="11"/>
        <color theme="1"/>
        <rFont val="Calibri"/>
        <family val="2"/>
        <scheme val="minor"/>
      </rPr>
      <t>: clarity, open emotional expression, and collaborative problem-solving.</t>
    </r>
  </si>
  <si>
    <r>
      <t>"</t>
    </r>
    <r>
      <rPr>
        <i/>
        <sz val="11"/>
        <color theme="1"/>
        <rFont val="Calibri"/>
        <family val="2"/>
        <scheme val="minor"/>
      </rPr>
      <t>the ability of the person or system to sustain higher levels of functioning or adjustment under conditions of actual or eminent risk</t>
    </r>
    <r>
      <rPr>
        <sz val="11"/>
        <color theme="1"/>
        <rFont val="Calibri"/>
        <family val="2"/>
        <scheme val="minor"/>
      </rPr>
      <t>" (Fraser, 2004).</t>
    </r>
  </si>
  <si>
    <r>
      <t>Primary support system:</t>
    </r>
    <r>
      <rPr>
        <sz val="11"/>
        <color theme="1"/>
        <rFont val="Calibri"/>
        <family val="2"/>
        <scheme val="minor"/>
      </rPr>
      <t xml:space="preserve"> the</t>
    </r>
    <r>
      <rPr>
        <i/>
        <sz val="11"/>
        <color theme="1"/>
        <rFont val="Calibri"/>
        <family val="2"/>
        <scheme val="minor"/>
      </rPr>
      <t xml:space="preserve"> </t>
    </r>
    <r>
      <rPr>
        <sz val="11"/>
        <color theme="1"/>
        <rFont val="Calibri"/>
        <family val="2"/>
        <scheme val="minor"/>
      </rPr>
      <t xml:space="preserve">immediate informal network of close relationships, which serves as a form of social capital.
</t>
    </r>
    <r>
      <rPr>
        <i/>
        <sz val="11"/>
        <color theme="1"/>
        <rFont val="Calibri"/>
        <family val="2"/>
        <scheme val="minor"/>
      </rPr>
      <t>Secondary support system</t>
    </r>
    <r>
      <rPr>
        <sz val="11"/>
        <color theme="1"/>
        <rFont val="Calibri"/>
        <family val="2"/>
        <scheme val="minor"/>
      </rPr>
      <t>: supportive services at work and positive organizational climate.</t>
    </r>
  </si>
  <si>
    <r>
      <t>"</t>
    </r>
    <r>
      <rPr>
        <i/>
        <sz val="11"/>
        <color theme="1"/>
        <rFont val="Calibri"/>
        <family val="2"/>
        <scheme val="minor"/>
      </rPr>
      <t>the ability to withstand, recover, and grow in the context of stress exposure and
changing demands</t>
    </r>
    <r>
      <rPr>
        <sz val="11"/>
        <color theme="1"/>
        <rFont val="Calibri"/>
        <family val="2"/>
        <scheme val="minor"/>
      </rPr>
      <t>" (Masten and Narayan 2012).</t>
    </r>
  </si>
  <si>
    <r>
      <rPr>
        <i/>
        <sz val="11"/>
        <color theme="1"/>
        <rFont val="Calibri"/>
        <family val="2"/>
        <scheme val="minor"/>
      </rPr>
      <t>Belief systems:</t>
    </r>
    <r>
      <rPr>
        <sz val="11"/>
        <color theme="1"/>
        <rFont val="Calibri"/>
        <family val="2"/>
        <scheme val="minor"/>
      </rPr>
      <t xml:space="preserve"> family's capacity to share a sense of mastery over life, positive outlook, and spirituality,</t>
    </r>
    <r>
      <rPr>
        <i/>
        <sz val="11"/>
        <color theme="1"/>
        <rFont val="Calibri"/>
        <family val="2"/>
        <scheme val="minor"/>
      </rPr>
      <t xml:space="preserve">
Organizational patterns: </t>
    </r>
    <r>
      <rPr>
        <sz val="11"/>
        <color theme="1"/>
        <rFont val="Calibri"/>
        <family val="2"/>
        <scheme val="minor"/>
      </rPr>
      <t>shared ability to be adaptive and maintain social connectedness.</t>
    </r>
    <r>
      <rPr>
        <i/>
        <sz val="11"/>
        <color theme="1"/>
        <rFont val="Calibri"/>
        <family val="2"/>
        <scheme val="minor"/>
      </rPr>
      <t xml:space="preserve">
Communication processes:</t>
    </r>
    <r>
      <rPr>
        <sz val="11"/>
        <color theme="1"/>
        <rFont val="Calibri"/>
        <family val="2"/>
        <scheme val="minor"/>
      </rPr>
      <t xml:space="preserve"> problem-solving skills, ability to express emotions, and collaborative decision-making. </t>
    </r>
  </si>
  <si>
    <r>
      <t xml:space="preserve">" </t>
    </r>
    <r>
      <rPr>
        <i/>
        <sz val="11"/>
        <color theme="1"/>
        <rFont val="Calibri"/>
        <family val="2"/>
        <scheme val="minor"/>
      </rPr>
      <t>a capacity to overcome adversity, or to thrive despite challenges or trauma</t>
    </r>
    <r>
      <rPr>
        <sz val="11"/>
        <color theme="1"/>
        <rFont val="Calibri"/>
        <family val="2"/>
        <scheme val="minor"/>
      </rPr>
      <t>". Family resilience also concerns how interpersonal bonds within the family can be sustained and strengthened despite adversity.</t>
    </r>
  </si>
  <si>
    <r>
      <t>Belief systems:</t>
    </r>
    <r>
      <rPr>
        <sz val="11"/>
        <color theme="1"/>
        <rFont val="Calibri"/>
        <family val="2"/>
        <scheme val="minor"/>
      </rPr>
      <t xml:space="preserve"> meaning-making out of adversity, positive outlook, and spirituality.</t>
    </r>
    <r>
      <rPr>
        <i/>
        <sz val="11"/>
        <color theme="1"/>
        <rFont val="Calibri"/>
        <family val="2"/>
        <scheme val="minor"/>
      </rPr>
      <t xml:space="preserve">
Organizational patterns:</t>
    </r>
    <r>
      <rPr>
        <sz val="11"/>
        <color theme="1"/>
        <rFont val="Calibri"/>
        <family val="2"/>
        <scheme val="minor"/>
      </rPr>
      <t xml:space="preserve"> ability to be flexible and connectedness within the family.</t>
    </r>
    <r>
      <rPr>
        <i/>
        <sz val="11"/>
        <color theme="1"/>
        <rFont val="Calibri"/>
        <family val="2"/>
        <scheme val="minor"/>
      </rPr>
      <t xml:space="preserve">
Communication processes:</t>
    </r>
    <r>
      <rPr>
        <sz val="11"/>
        <color theme="1"/>
        <rFont val="Calibri"/>
        <family val="2"/>
        <scheme val="minor"/>
      </rPr>
      <t xml:space="preserve"> clarity, open emotional expression, and collaborative problem-solving. </t>
    </r>
  </si>
  <si>
    <r>
      <t>"</t>
    </r>
    <r>
      <rPr>
        <i/>
        <sz val="11"/>
        <color theme="1"/>
        <rFont val="Calibri"/>
        <family val="2"/>
        <scheme val="minor"/>
      </rPr>
      <t>Families who succeed in using their resources to move in a better direction</t>
    </r>
    <r>
      <rPr>
        <sz val="11"/>
        <color theme="1"/>
        <rFont val="Calibri"/>
        <family val="2"/>
        <scheme val="minor"/>
      </rPr>
      <t xml:space="preserve">". " </t>
    </r>
    <r>
      <rPr>
        <i/>
        <sz val="11"/>
        <color theme="1"/>
        <rFont val="Calibri"/>
        <family val="2"/>
        <scheme val="minor"/>
      </rPr>
      <t>the family positively responds to a situation full of suffering and develops from a pressure-filled situation to be more efficient (resourceful), more confident, and geared toward wellness</t>
    </r>
    <r>
      <rPr>
        <sz val="11"/>
        <color theme="1"/>
        <rFont val="Calibri"/>
        <family val="2"/>
        <scheme val="minor"/>
      </rPr>
      <t xml:space="preserve">" (Patterson, 2002). </t>
    </r>
  </si>
  <si>
    <r>
      <t>"a dynamic process in which good outcomes are realised despite being exposed to risks"</t>
    </r>
    <r>
      <rPr>
        <sz val="11"/>
        <color theme="1"/>
        <rFont val="Calibri"/>
        <family val="2"/>
        <scheme val="minor"/>
      </rPr>
      <t xml:space="preserve"> (Luthar, Cicchetti, &amp; Becker, 2000; Luthar &amp; Cicchetti, 2000).</t>
    </r>
  </si>
  <si>
    <r>
      <t xml:space="preserve">Belief systems: </t>
    </r>
    <r>
      <rPr>
        <sz val="11"/>
        <color theme="1"/>
        <rFont val="Calibri"/>
        <family val="2"/>
        <scheme val="minor"/>
      </rPr>
      <t>spirituality and maintaining a positive outlook.</t>
    </r>
    <r>
      <rPr>
        <i/>
        <sz val="11"/>
        <color theme="1"/>
        <rFont val="Calibri"/>
        <family val="2"/>
        <scheme val="minor"/>
      </rPr>
      <t xml:space="preserve">
Organizational patterns: </t>
    </r>
    <r>
      <rPr>
        <sz val="11"/>
        <color theme="1"/>
        <rFont val="Calibri"/>
        <family val="2"/>
        <scheme val="minor"/>
      </rPr>
      <t>interpersonal relationships, effective social networks, and economic resources.</t>
    </r>
    <r>
      <rPr>
        <i/>
        <sz val="11"/>
        <color theme="1"/>
        <rFont val="Calibri"/>
        <family val="2"/>
        <scheme val="minor"/>
      </rPr>
      <t xml:space="preserve">
Communication processes:</t>
    </r>
    <r>
      <rPr>
        <sz val="11"/>
        <color theme="1"/>
        <rFont val="Calibri"/>
        <family val="2"/>
        <scheme val="minor"/>
      </rPr>
      <t xml:space="preserve"> collaborative communication and problem-solving.</t>
    </r>
  </si>
  <si>
    <r>
      <t>"</t>
    </r>
    <r>
      <rPr>
        <i/>
        <sz val="11"/>
        <color theme="1"/>
        <rFont val="Calibri"/>
        <family val="2"/>
        <scheme val="minor"/>
      </rPr>
      <t>family members tapping into internal and external processes in times of adversity and that families may develop new insights and coping abilities and become more resourceful in meeting adversities"</t>
    </r>
    <r>
      <rPr>
        <sz val="11"/>
        <color theme="1"/>
        <rFont val="Calibri"/>
        <family val="2"/>
        <scheme val="minor"/>
      </rPr>
      <t xml:space="preserve"> (Walsh, 2012). "</t>
    </r>
    <r>
      <rPr>
        <i/>
        <sz val="11"/>
        <color theme="1"/>
        <rFont val="Calibri"/>
        <family val="2"/>
        <scheme val="minor"/>
      </rPr>
      <t>female-headed families tend to self-repair, adapt positively and are able to strengthen internal cohesion based on their socio-cultural values, thus making the family unit stronger to cope during times of hardship and adversity</t>
    </r>
    <r>
      <rPr>
        <sz val="11"/>
        <color theme="1"/>
        <rFont val="Calibri"/>
        <family val="2"/>
        <scheme val="minor"/>
      </rPr>
      <t>".</t>
    </r>
  </si>
  <si>
    <r>
      <t>"</t>
    </r>
    <r>
      <rPr>
        <i/>
        <sz val="11"/>
        <color theme="1"/>
        <rFont val="Calibri"/>
        <family val="2"/>
        <scheme val="minor"/>
      </rPr>
      <t>seven principles of family resilience, namely: (1) resilience occurs in contexts of adversity; (2) resilience is a process; (3) there are trade-offs between systems when a system experiences resilience; (4) a resilient system is open, dynamic, and complex; (5) a resilient system promotes connectivity; (6) a resilient system demonstrates experimentation and learning; and (7) a resilient system includes diversity, redundancy, and participation</t>
    </r>
    <r>
      <rPr>
        <sz val="11"/>
        <color theme="1"/>
        <rFont val="Calibri"/>
        <family val="2"/>
        <scheme val="minor"/>
      </rPr>
      <t xml:space="preserve">" (Ungar, 2016). </t>
    </r>
  </si>
  <si>
    <r>
      <t>"</t>
    </r>
    <r>
      <rPr>
        <i/>
        <sz val="11"/>
        <color theme="1"/>
        <rFont val="Calibri"/>
        <family val="2"/>
        <scheme val="minor"/>
      </rPr>
      <t>Family resilience describes the path a family follows as it adapts and prospers in the face of stress, both in the present and over time. Resilient families respond positively to these conditions in unique ways, depending on the context, developmental level, the interactive combination of risk factors, and the shared family outlook</t>
    </r>
    <r>
      <rPr>
        <sz val="11"/>
        <color theme="1"/>
        <rFont val="Calibri"/>
        <family val="2"/>
        <scheme val="minor"/>
      </rPr>
      <t xml:space="preserve">" (Hawley &amp; DeHaan, 1996). </t>
    </r>
  </si>
  <si>
    <r>
      <t>"</t>
    </r>
    <r>
      <rPr>
        <i/>
        <sz val="11"/>
        <color theme="1"/>
        <rFont val="Calibri"/>
        <family val="2"/>
        <scheme val="minor"/>
      </rPr>
      <t>the ability of a family to make sense of difficulties along with adaptability, interconnectivity, attitude, shared problem solving, and healthy emotional expression. These abilities are diminished when multiple and ongoing stressors overwhelm the family, increasing their susceptibility to further problems</t>
    </r>
    <r>
      <rPr>
        <sz val="11"/>
        <color theme="1"/>
        <rFont val="Calibri"/>
        <family val="2"/>
        <scheme val="minor"/>
      </rPr>
      <t xml:space="preserve">" (Walsh, 2003). </t>
    </r>
  </si>
  <si>
    <r>
      <t>"</t>
    </r>
    <r>
      <rPr>
        <i/>
        <sz val="11"/>
        <color theme="1"/>
        <rFont val="Calibri"/>
        <family val="2"/>
        <scheme val="minor"/>
      </rPr>
      <t>trauma and loss events and persistent adversities have an impact on the whole family and key family processes mediate the adaptation of all family members</t>
    </r>
    <r>
      <rPr>
        <sz val="11"/>
        <color theme="1"/>
        <rFont val="Calibri"/>
        <family val="2"/>
        <scheme val="minor"/>
      </rPr>
      <t xml:space="preserve">" (Patterson, 2002; Walsh, 2016). </t>
    </r>
  </si>
  <si>
    <r>
      <t>“</t>
    </r>
    <r>
      <rPr>
        <i/>
        <sz val="11"/>
        <color theme="1"/>
        <rFont val="Calibri"/>
        <family val="2"/>
        <scheme val="minor"/>
      </rPr>
      <t>the capacity of a dynamic system to adapt
successfully to disturbances that threaten system function, viability, or development</t>
    </r>
    <r>
      <rPr>
        <sz val="11"/>
        <color theme="1"/>
        <rFont val="Calibri"/>
        <family val="2"/>
        <scheme val="minor"/>
      </rPr>
      <t>” (Masten, 2014).</t>
    </r>
  </si>
  <si>
    <r>
      <t>"</t>
    </r>
    <r>
      <rPr>
        <i/>
        <sz val="11"/>
        <color theme="1"/>
        <rFont val="Calibri"/>
        <family val="2"/>
        <scheme val="minor"/>
      </rPr>
      <t xml:space="preserve">The ability of the family to transcend unrelenting stress and crises and emerge stronger than before </t>
    </r>
    <r>
      <rPr>
        <sz val="11"/>
        <color theme="1"/>
        <rFont val="Calibri"/>
        <family val="2"/>
        <scheme val="minor"/>
      </rPr>
      <t>[...]</t>
    </r>
    <r>
      <rPr>
        <i/>
        <sz val="11"/>
        <color theme="1"/>
        <rFont val="Calibri"/>
        <family val="2"/>
        <scheme val="minor"/>
      </rPr>
      <t xml:space="preserve"> resilience underlines the ways low-income families are able to successfully cope, thrive, and remain connected despite adversity</t>
    </r>
    <r>
      <rPr>
        <sz val="11"/>
        <color theme="1"/>
        <rFont val="Calibri"/>
        <family val="2"/>
        <scheme val="minor"/>
      </rPr>
      <t xml:space="preserve"> (Walsh, 2013).</t>
    </r>
  </si>
  <si>
    <r>
      <t>“</t>
    </r>
    <r>
      <rPr>
        <i/>
        <sz val="11"/>
        <color theme="1"/>
        <rFont val="Calibri"/>
        <family val="2"/>
        <scheme val="minor"/>
      </rPr>
      <t>achieving one or more positive outcomes despite exposure to significant risk or adversity</t>
    </r>
    <r>
      <rPr>
        <sz val="11"/>
        <color theme="1"/>
        <rFont val="Calibri"/>
        <family val="2"/>
        <scheme val="minor"/>
      </rPr>
      <t xml:space="preserve">” (Hilliard et al., 2012). </t>
    </r>
  </si>
  <si>
    <r>
      <t>"</t>
    </r>
    <r>
      <rPr>
        <i/>
        <sz val="11"/>
        <color theme="1"/>
        <rFont val="Calibri"/>
        <family val="2"/>
        <scheme val="minor"/>
      </rPr>
      <t>individuals gain resilience about dysfunctional attitudes, develop a strong will  against substance addiction, and form  healthy and functional family bonds as their family resilience levels get higher</t>
    </r>
    <r>
      <rPr>
        <sz val="11"/>
        <color theme="1"/>
        <rFont val="Calibri"/>
        <family val="2"/>
        <scheme val="minor"/>
      </rPr>
      <t xml:space="preserve">" (Gürgan &amp; Sezer, 2017). </t>
    </r>
  </si>
  <si>
    <r>
      <t>"</t>
    </r>
    <r>
      <rPr>
        <i/>
        <sz val="11"/>
        <color theme="1"/>
        <rFont val="Calibri"/>
        <family val="2"/>
        <scheme val="minor"/>
      </rPr>
      <t>a resilient family is one capable of adapting its inner processes, call upon its strengths and external alliances to get through adverse or stressful contexts, and still grow as a supporting environment</t>
    </r>
    <r>
      <rPr>
        <sz val="11"/>
        <color theme="1"/>
        <rFont val="Calibri"/>
        <family val="2"/>
        <scheme val="minor"/>
      </rPr>
      <t xml:space="preserve">" (McCubbin and McCubbin 1988). </t>
    </r>
  </si>
  <si>
    <r>
      <rPr>
        <i/>
        <sz val="11"/>
        <color theme="1"/>
        <rFont val="Calibri"/>
        <family val="2"/>
        <scheme val="minor"/>
      </rPr>
      <t>"resilient moves as practices (things said, thought or done) performed within relations, and how these may recruit social practitioners in various types of relationships to asylum seeking and refugee families</t>
    </r>
    <r>
      <rPr>
        <sz val="11"/>
        <color theme="1"/>
        <rFont val="Calibri"/>
        <family val="2"/>
        <scheme val="minor"/>
      </rPr>
      <t>" (Vindevogel &amp; Verelst, 2020).</t>
    </r>
  </si>
  <si>
    <r>
      <t>"</t>
    </r>
    <r>
      <rPr>
        <i/>
        <sz val="11"/>
        <color theme="1"/>
        <rFont val="Calibri"/>
        <family val="2"/>
        <scheme val="minor"/>
      </rPr>
      <t>family resilience involves two processes, namely adjustment—the family’s ability to maintain functioning and meet developmental tasks in the midst of risk factors, and adaptation—the family’s ability to bounce back, recover, and adapt to crisis situations</t>
    </r>
    <r>
      <rPr>
        <sz val="11"/>
        <color theme="1"/>
        <rFont val="Calibri"/>
        <family val="2"/>
        <scheme val="minor"/>
      </rPr>
      <t>" (McCubbin &amp; McCubbin, 1996).</t>
    </r>
  </si>
  <si>
    <r>
      <t xml:space="preserve">Belief systems: </t>
    </r>
    <r>
      <rPr>
        <sz val="11"/>
        <color theme="1"/>
        <rFont val="Calibri"/>
        <family val="2"/>
        <scheme val="minor"/>
      </rPr>
      <t>meaning-making of adversity, and normalization and contextualization of distress.</t>
    </r>
    <r>
      <rPr>
        <i/>
        <sz val="11"/>
        <color theme="1"/>
        <rFont val="Calibri"/>
        <family val="2"/>
        <scheme val="minor"/>
      </rPr>
      <t xml:space="preserve">
Organizational patterns: </t>
    </r>
    <r>
      <rPr>
        <sz val="11"/>
        <color theme="1"/>
        <rFont val="Calibri"/>
        <family val="2"/>
        <scheme val="minor"/>
      </rPr>
      <t>mutual support, flexibility to change, and reorganization of relationship patterns.</t>
    </r>
    <r>
      <rPr>
        <i/>
        <sz val="11"/>
        <color theme="1"/>
        <rFont val="Calibri"/>
        <family val="2"/>
        <scheme val="minor"/>
      </rPr>
      <t xml:space="preserve">
Communication processes: </t>
    </r>
    <r>
      <rPr>
        <sz val="11"/>
        <color theme="1"/>
        <rFont val="Calibri"/>
        <family val="2"/>
        <scheme val="minor"/>
      </rPr>
      <t>consistent messages and expressions, making shared decisions, and repairing relationships.</t>
    </r>
  </si>
  <si>
    <r>
      <t>"</t>
    </r>
    <r>
      <rPr>
        <i/>
        <sz val="11"/>
        <color theme="1"/>
        <rFont val="Calibri"/>
        <family val="2"/>
        <scheme val="minor"/>
      </rPr>
      <t>maintaining resilience during adversity largely depends on environmental rather than individual factors and on the resources that are available and accessible to nurture and sustain the individual concerned</t>
    </r>
    <r>
      <rPr>
        <sz val="11"/>
        <color theme="1"/>
        <rFont val="Calibri"/>
        <family val="2"/>
        <scheme val="minor"/>
      </rPr>
      <t>" (Ungar et al., 2013). "</t>
    </r>
    <r>
      <rPr>
        <i/>
        <sz val="11"/>
        <color theme="1"/>
        <rFont val="Calibri"/>
        <family val="2"/>
        <scheme val="minor"/>
      </rPr>
      <t>family risk and resilience are the results of the interplay among various factors including social, psychological, economic, biological and historic factors which are played out at individual, interpersonal, family and ecosystem levels</t>
    </r>
    <r>
      <rPr>
        <sz val="11"/>
        <color theme="1"/>
        <rFont val="Calibri"/>
        <family val="2"/>
        <scheme val="minor"/>
      </rPr>
      <t>"</t>
    </r>
    <r>
      <rPr>
        <i/>
        <sz val="11"/>
        <color theme="1"/>
        <rFont val="Calibri"/>
        <family val="2"/>
        <scheme val="minor"/>
      </rPr>
      <t xml:space="preserve"> </t>
    </r>
    <r>
      <rPr>
        <sz val="11"/>
        <color theme="1"/>
        <rFont val="Calibri"/>
        <family val="2"/>
        <scheme val="minor"/>
      </rPr>
      <t xml:space="preserve">(Henry et al., 2015). </t>
    </r>
  </si>
  <si>
    <r>
      <t>"</t>
    </r>
    <r>
      <rPr>
        <i/>
        <sz val="11"/>
        <color theme="1"/>
        <rFont val="Calibri"/>
        <family val="2"/>
        <scheme val="minor"/>
      </rPr>
      <t>Family resilience is the capacity of a family to survive under adversity as a function of
family resources, family structure, and within-family connections</t>
    </r>
    <r>
      <rPr>
        <sz val="11"/>
        <color theme="1"/>
        <rFont val="Calibri"/>
        <family val="2"/>
        <scheme val="minor"/>
      </rPr>
      <t>" (Walsh 2003).</t>
    </r>
  </si>
  <si>
    <r>
      <t>Belief systems:</t>
    </r>
    <r>
      <rPr>
        <sz val="11"/>
        <color theme="1"/>
        <rFont val="Calibri"/>
        <family val="2"/>
        <scheme val="minor"/>
      </rPr>
      <t xml:space="preserve"> maintaining a positive outlook and meaning-making of adversity.
</t>
    </r>
    <r>
      <rPr>
        <i/>
        <sz val="11"/>
        <color theme="1"/>
        <rFont val="Calibri"/>
        <family val="2"/>
        <scheme val="minor"/>
      </rPr>
      <t xml:space="preserve">Organizational patterns: </t>
    </r>
    <r>
      <rPr>
        <sz val="11"/>
        <color theme="1"/>
        <rFont val="Calibri"/>
        <family val="2"/>
        <scheme val="minor"/>
      </rPr>
      <t>flexibility and  utilization of social resources.</t>
    </r>
    <r>
      <rPr>
        <i/>
        <sz val="11"/>
        <color theme="1"/>
        <rFont val="Calibri"/>
        <family val="2"/>
        <scheme val="minor"/>
      </rPr>
      <t xml:space="preserve">
Communication processes</t>
    </r>
    <r>
      <rPr>
        <sz val="11"/>
        <color theme="1"/>
        <rFont val="Calibri"/>
        <family val="2"/>
        <scheme val="minor"/>
      </rPr>
      <t>: cooperation to find a family goal and family inter-connection.</t>
    </r>
  </si>
  <si>
    <r>
      <t>"</t>
    </r>
    <r>
      <rPr>
        <i/>
        <sz val="11"/>
        <color theme="1"/>
        <rFont val="Calibri"/>
        <family val="2"/>
        <scheme val="minor"/>
      </rPr>
      <t>the ability of the family to maintain its social and economic functions amid various uncertainties</t>
    </r>
    <r>
      <rPr>
        <sz val="11"/>
        <color theme="1"/>
        <rFont val="Calibri"/>
        <family val="2"/>
        <scheme val="minor"/>
      </rPr>
      <t>" (Leap and Thompson, 2018).
"</t>
    </r>
    <r>
      <rPr>
        <i/>
        <sz val="11"/>
        <color theme="1"/>
        <rFont val="Calibri"/>
        <family val="2"/>
        <scheme val="minor"/>
      </rPr>
      <t>processes that allow the family to cope more
effectively with different socioeconomic problems, especially against crises or persistent pressures, which come both from within and from outside the family</t>
    </r>
    <r>
      <rPr>
        <sz val="11"/>
        <color theme="1"/>
        <rFont val="Calibri"/>
        <family val="2"/>
        <scheme val="minor"/>
      </rPr>
      <t>" (Koos et al., 2017).</t>
    </r>
  </si>
  <si>
    <r>
      <t>Social</t>
    </r>
    <r>
      <rPr>
        <sz val="11"/>
        <color theme="1"/>
        <rFont val="Calibri"/>
        <family val="2"/>
        <scheme val="minor"/>
      </rPr>
      <t xml:space="preserve">: affection and care for vulnerable groups.
</t>
    </r>
    <r>
      <rPr>
        <i/>
        <sz val="11"/>
        <color theme="1"/>
        <rFont val="Calibri"/>
        <family val="2"/>
        <scheme val="minor"/>
      </rPr>
      <t>Economic</t>
    </r>
    <r>
      <rPr>
        <sz val="11"/>
        <color theme="1"/>
        <rFont val="Calibri"/>
        <family val="2"/>
        <scheme val="minor"/>
      </rPr>
      <t>: family's ability to provide a decent economic life for the family members.</t>
    </r>
  </si>
  <si>
    <r>
      <t>E.g., positive emotionality, activity level, risk-taking (</t>
    </r>
    <r>
      <rPr>
        <i/>
        <sz val="11"/>
        <color theme="1"/>
        <rFont val="Calibri"/>
        <family val="2"/>
        <scheme val="minor"/>
      </rPr>
      <t>child temperament</t>
    </r>
    <r>
      <rPr>
        <sz val="11"/>
        <color theme="1"/>
        <rFont val="Calibri"/>
        <family val="2"/>
        <scheme val="minor"/>
      </rPr>
      <t>), proactive parenting, positive reinforcement, supportiveness (</t>
    </r>
    <r>
      <rPr>
        <i/>
        <sz val="11"/>
        <color theme="1"/>
        <rFont val="Calibri"/>
        <family val="2"/>
        <scheme val="minor"/>
      </rPr>
      <t>parenting practices</t>
    </r>
    <r>
      <rPr>
        <sz val="11"/>
        <color theme="1"/>
        <rFont val="Calibri"/>
        <family val="2"/>
        <scheme val="minor"/>
      </rPr>
      <t>), hearing about victims of racism in the news, and seeing other people experience racism in public (</t>
    </r>
    <r>
      <rPr>
        <i/>
        <sz val="11"/>
        <color theme="1"/>
        <rFont val="Calibri"/>
        <family val="2"/>
        <scheme val="minor"/>
      </rPr>
      <t>perceived stress of racism</t>
    </r>
    <r>
      <rPr>
        <sz val="11"/>
        <color theme="1"/>
        <rFont val="Calibri"/>
        <family val="2"/>
        <scheme val="minor"/>
      </rPr>
      <t>).</t>
    </r>
  </si>
  <si>
    <t>The path a family follows as it adapts and prospers in the face of stress, both in the present and over time (Hawley &amp; DeHaan, 1996).</t>
  </si>
  <si>
    <r>
      <t>"</t>
    </r>
    <r>
      <rPr>
        <i/>
        <sz val="11"/>
        <color theme="1"/>
        <rFont val="Calibri"/>
        <family val="2"/>
        <scheme val="minor"/>
      </rPr>
      <t>the capacity of the family to keep relatively steady levels of psychological health and physical functioning and take into account the creation of positive experiences and emotions</t>
    </r>
    <r>
      <rPr>
        <sz val="11"/>
        <color theme="1"/>
        <rFont val="Calibri"/>
        <family val="2"/>
        <scheme val="minor"/>
      </rPr>
      <t>" (Walsh, 2016)</t>
    </r>
    <r>
      <rPr>
        <sz val="11"/>
        <color theme="1"/>
        <rFont val="Calibri"/>
        <family val="2"/>
        <scheme val="minor"/>
      </rPr>
      <t>.</t>
    </r>
  </si>
  <si>
    <r>
      <t>"</t>
    </r>
    <r>
      <rPr>
        <i/>
        <sz val="11"/>
        <color theme="1"/>
        <rFont val="Calibri"/>
        <family val="2"/>
        <scheme val="minor"/>
      </rPr>
      <t>resilience as positive family adaptation within a context of significant adversity</t>
    </r>
    <r>
      <rPr>
        <sz val="11"/>
        <color theme="1"/>
        <rFont val="Calibri"/>
        <family val="2"/>
        <scheme val="minor"/>
      </rPr>
      <t xml:space="preserve">" (Walsh, 1998, 2003). </t>
    </r>
  </si>
  <si>
    <r>
      <t xml:space="preserve">" </t>
    </r>
    <r>
      <rPr>
        <i/>
        <sz val="11"/>
        <color theme="1"/>
        <rFont val="Calibri"/>
        <family val="2"/>
        <scheme val="minor"/>
      </rPr>
      <t>Family resilience is the capacity of families to cope and adapt to adversity, often with greater skills than prior to the adversity</t>
    </r>
    <r>
      <rPr>
        <sz val="11"/>
        <color theme="1"/>
        <rFont val="Calibri"/>
        <family val="2"/>
        <scheme val="minor"/>
      </rPr>
      <t>"</t>
    </r>
    <r>
      <rPr>
        <sz val="11"/>
        <color theme="1"/>
        <rFont val="Calibri"/>
        <family val="2"/>
        <scheme val="minor"/>
      </rPr>
      <t xml:space="preserve"> (Burnette et al., 2020; Masten, 2018). </t>
    </r>
  </si>
  <si>
    <t xml:space="preserve">The CSAP measure on family strengths/resilience (Kumpfer, 1997) - a 12-item scale assessing the relative strengths of families.  Items in the scale ask about the level of strength of the family: supportiveness/ love/care,
positive communication, effective parenting skills, effective discipline style, organization, unity, positive mental health, physical health, emotional strength, knowledge and education, social networking, and spirituality. </t>
  </si>
  <si>
    <t>The family resilience model (FRM) is one model that addresses family adaptation from stressors through four key characteristics: family risk, family protective factors, family vulnerability factors, and family adaptation (Henry et al., 2015).</t>
  </si>
  <si>
    <r>
      <t>"</t>
    </r>
    <r>
      <rPr>
        <i/>
        <sz val="11"/>
        <color theme="1"/>
        <rFont val="Calibri"/>
        <family val="2"/>
        <scheme val="minor"/>
      </rPr>
      <t>the ability to “bounce back” or positively adapt to adversity</t>
    </r>
    <r>
      <rPr>
        <sz val="11"/>
        <color theme="1"/>
        <rFont val="Calibri"/>
        <family val="2"/>
        <scheme val="minor"/>
      </rPr>
      <t>" (Luthar, 2015).
"</t>
    </r>
    <r>
      <rPr>
        <i/>
        <sz val="11"/>
        <color theme="1"/>
        <rFont val="Calibri"/>
        <family val="2"/>
        <scheme val="minor"/>
      </rPr>
      <t>the family's ability to cope and adapt to change, stress, or adversity</t>
    </r>
    <r>
      <rPr>
        <sz val="11"/>
        <color theme="1"/>
        <rFont val="Calibri"/>
        <family val="2"/>
        <scheme val="minor"/>
      </rPr>
      <t>"</t>
    </r>
    <r>
      <rPr>
        <sz val="11"/>
        <color theme="1"/>
        <rFont val="Calibri"/>
        <family val="2"/>
        <scheme val="minor"/>
      </rPr>
      <t xml:space="preserve"> (Black &amp; Lobo, 2008).</t>
    </r>
  </si>
  <si>
    <r>
      <rPr>
        <i/>
        <sz val="11"/>
        <color theme="1"/>
        <rFont val="Calibri"/>
        <family val="2"/>
        <scheme val="minor"/>
      </rPr>
      <t>"At the exosystem level, accessing and utilizing community resources in the neighborhood network, friends, and social service agencies are considered to contribute to individual and family resilience"</t>
    </r>
    <r>
      <rPr>
        <sz val="11"/>
        <color theme="1"/>
        <rFont val="Calibri"/>
        <family val="2"/>
        <scheme val="minor"/>
      </rPr>
      <t xml:space="preserve"> (Ungar et al., 2013; Walsh, 2013).</t>
    </r>
  </si>
  <si>
    <r>
      <t>"</t>
    </r>
    <r>
      <rPr>
        <i/>
        <sz val="11"/>
        <color theme="1"/>
        <rFont val="Calibri"/>
        <family val="2"/>
        <scheme val="minor"/>
      </rPr>
      <t>Family resilience is enacted through the relational processes in which the family restores balance and strengthens relational connection amid adversity or change</t>
    </r>
    <r>
      <rPr>
        <sz val="11"/>
        <color theme="1"/>
        <rFont val="Calibri"/>
        <family val="2"/>
        <scheme val="minor"/>
      </rPr>
      <t>" (Walsh, 2016).
Bereavement resilience: "</t>
    </r>
    <r>
      <rPr>
        <i/>
        <sz val="11"/>
        <color theme="1"/>
        <rFont val="Calibri"/>
        <family val="2"/>
        <scheme val="minor"/>
      </rPr>
      <t>the process by which  an individual navigates the use of various coping strategies in order to effectively satisfy the emotional demands of grief</t>
    </r>
    <r>
      <rPr>
        <sz val="11"/>
        <color theme="1"/>
        <rFont val="Calibri"/>
        <family val="2"/>
        <scheme val="minor"/>
      </rPr>
      <t>" (Bonanno et al., 2011; Patterson, 2002).</t>
    </r>
  </si>
  <si>
    <r>
      <t>Family resilience emphasizes how protective factors can help to overcome adverse situations</t>
    </r>
    <r>
      <rPr>
        <i/>
        <sz val="11"/>
        <color theme="1"/>
        <rFont val="Calibri"/>
        <family val="2"/>
        <scheme val="minor"/>
      </rPr>
      <t xml:space="preserve"> </t>
    </r>
    <r>
      <rPr>
        <sz val="11"/>
        <color theme="1"/>
        <rFont val="Calibri"/>
        <family val="2"/>
        <scheme val="minor"/>
      </rPr>
      <t xml:space="preserve">(Benzies &amp; Mychasiuk, 2009). Further, it emphasizes how the family, as a whole, adapts in the face of stress (Hawley &amp; DeHaan, 1996). </t>
    </r>
  </si>
  <si>
    <t>E.g., conscious development of relational connections with the family of origin, instrumental and emotional support from families, as a mother, relying on one's own experiential knowledge in parenting their children.</t>
  </si>
  <si>
    <t>COVID-19</t>
  </si>
  <si>
    <t>Transnational families</t>
  </si>
  <si>
    <t>Loss of childcare and in-person schooling due to COVID-19.</t>
  </si>
  <si>
    <t>Other</t>
  </si>
  <si>
    <t xml:space="preserve">Gender dysphoria </t>
  </si>
  <si>
    <t>Military deployment</t>
  </si>
  <si>
    <t>E.g., effective partner communication, residential stability, and low exposure to conflict within the family through physical fights between parents.</t>
  </si>
  <si>
    <t>Multiple stressors</t>
  </si>
  <si>
    <t>Child maltreatment</t>
  </si>
  <si>
    <t>Native's oppression</t>
  </si>
  <si>
    <t>Native's Oppression</t>
  </si>
  <si>
    <t>Natural and environmental disasters</t>
  </si>
  <si>
    <t>Family-level determinants</t>
  </si>
  <si>
    <t>Physical &amp; Mental Health Problems</t>
  </si>
  <si>
    <t>Empowerment</t>
  </si>
  <si>
    <t>Health &amp; Well-Being</t>
  </si>
  <si>
    <t>Resilience</t>
  </si>
  <si>
    <t>Social Engagement &amp; Networks</t>
  </si>
  <si>
    <t>Coping &amp; Adaptation</t>
  </si>
  <si>
    <t>Agency</t>
  </si>
  <si>
    <t>Several</t>
  </si>
  <si>
    <t>Parenting practices</t>
  </si>
  <si>
    <t>Support from surroundings</t>
  </si>
  <si>
    <t>Institutional Structures</t>
  </si>
  <si>
    <t>Parenting Practices</t>
  </si>
  <si>
    <t>Culture and religion</t>
  </si>
  <si>
    <t>Communication, belief systems, and organizational patterns</t>
  </si>
  <si>
    <t xml:space="preserve">E.g., good quality of family relationships, instrumental/social/emotional/cognitive functioning of the individual, high social support between spouses, nonexploitive and practical solutions to existing family disputes. Through nurturant-involved parenting, positive adjustment in terms of school performance, close relations with peers, and self-confidence can be found. </t>
  </si>
  <si>
    <t>Social work</t>
  </si>
  <si>
    <t>Internal/external community social support.</t>
  </si>
  <si>
    <t>Attitudes</t>
  </si>
  <si>
    <t>Institutional structures</t>
  </si>
  <si>
    <t>Women's empowerment issues.</t>
  </si>
  <si>
    <t>Caring for patients with dementia.</t>
  </si>
  <si>
    <t>Parental alcohol abuse.</t>
  </si>
  <si>
    <t>Racial marginalization in secondary education.</t>
  </si>
  <si>
    <t>Breast cancer among African Americans.</t>
  </si>
  <si>
    <t>Trauma exposure to ongoing rocket attacks.</t>
  </si>
  <si>
    <t>Single mothers with disabled children.</t>
  </si>
  <si>
    <t>Colonial oppression of Native Americans undermining parenting practices.</t>
  </si>
  <si>
    <t>Substance abuse offenders.</t>
  </si>
  <si>
    <t>Academic stress and school violence.</t>
  </si>
  <si>
    <t>COVID-19 vulnerability.</t>
  </si>
  <si>
    <t>Foster families.</t>
  </si>
  <si>
    <t>Children with autism and ADHD.</t>
  </si>
  <si>
    <t>Children from low-income background.</t>
  </si>
  <si>
    <t>Public health crisis - COVID-19.</t>
  </si>
  <si>
    <t>Children with autism.</t>
  </si>
  <si>
    <t>Women who were child brides.</t>
  </si>
  <si>
    <t>Refugee families.</t>
  </si>
  <si>
    <t>Caring for children with developmental disabilities.</t>
  </si>
  <si>
    <t>Loss of a family member.</t>
  </si>
  <si>
    <t>COVID-19.</t>
  </si>
  <si>
    <t>Military trauma exposure.</t>
  </si>
  <si>
    <t>Adults with disabilities.</t>
  </si>
  <si>
    <t>Families with cross-boundary students.</t>
  </si>
  <si>
    <t>Native Americans who have experienced historical oppression.</t>
  </si>
  <si>
    <t>Unrestrained criminal acts.</t>
  </si>
  <si>
    <t>Families of children with autism.</t>
  </si>
  <si>
    <t>Families of children with disabilities.</t>
  </si>
  <si>
    <t>Young people with epilepsy.</t>
  </si>
  <si>
    <t>Bullying, Adverse Childhood Experiences (ACEs), poverty status.</t>
  </si>
  <si>
    <t>Caregiver burden.</t>
  </si>
  <si>
    <t>Low-income families with children transitioning to kindergarten.</t>
  </si>
  <si>
    <t>Women in families who underwent a crisis in the past year.</t>
  </si>
  <si>
    <t>Economic hardship and the transition from childhood to adolescence, and from adolescence to early adulthood.</t>
  </si>
  <si>
    <t>Different conceptualizations of resilience.</t>
  </si>
  <si>
    <t>Patients in ICU.</t>
  </si>
  <si>
    <t>Racial trauma during COVID-19.</t>
  </si>
  <si>
    <t>Trauma during childhood.</t>
  </si>
  <si>
    <t>Adverse childhood experiences (ACEs).</t>
  </si>
  <si>
    <t>Parents of transgender children.</t>
  </si>
  <si>
    <t>Transition into first-time parenthood.</t>
  </si>
  <si>
    <t>A child's same-sex sexual orientation disclosure.</t>
  </si>
  <si>
    <t>Families where one parent undergoes a gender transition.</t>
  </si>
  <si>
    <t>Public housing residents.</t>
  </si>
  <si>
    <t>Deployment of a service member.</t>
  </si>
  <si>
    <t>Crises and ongoing challenges.</t>
  </si>
  <si>
    <t>Refugees and local Turkish mothers in impoverished host communities.</t>
  </si>
  <si>
    <t>Transition into parenthood among military couples.</t>
  </si>
  <si>
    <t>Parents of children with autism.</t>
  </si>
  <si>
    <t>Kinship foster care.</t>
  </si>
  <si>
    <t>COVID-19 lockdown.</t>
  </si>
  <si>
    <t>African American caregivers.</t>
  </si>
  <si>
    <t>Children in kinship care.</t>
  </si>
  <si>
    <t>Kinship caregivers and their children.</t>
  </si>
  <si>
    <t>Migration.</t>
  </si>
  <si>
    <t>Families of children with developmental disabilities.</t>
  </si>
  <si>
    <t>Work-family conflict.</t>
  </si>
  <si>
    <t>Cancer, unemployment, financial insecurity, and marital separation.</t>
  </si>
  <si>
    <t>Media exposure to COVID-19 related news.</t>
  </si>
  <si>
    <t>Being a 9th or 10th grade Latino male.</t>
  </si>
  <si>
    <t>Work and- home load.</t>
  </si>
  <si>
    <t>Community dependent on the oil and gas industry.</t>
  </si>
  <si>
    <t>Left-behind grandchildren and grandparents.</t>
  </si>
  <si>
    <t>Adverse family experiences (AFE).</t>
  </si>
  <si>
    <t>Family challenges in a rural disadvantaged community.</t>
  </si>
  <si>
    <t>Low-income African American families with preschoolers.</t>
  </si>
  <si>
    <t>Economic hardship.</t>
  </si>
  <si>
    <t>High-risk youth.</t>
  </si>
  <si>
    <t>Previously houseless native Hawaiians.</t>
  </si>
  <si>
    <t>2010 Deepwater oil spill.</t>
  </si>
  <si>
    <t>Deployed female National Guard members.</t>
  </si>
  <si>
    <t>Widows from sudden death.</t>
  </si>
  <si>
    <t>Internally displaced persons camps.</t>
  </si>
  <si>
    <t>African American families in low-income neighbourhoods.</t>
  </si>
  <si>
    <t>Economic disadvantage.</t>
  </si>
  <si>
    <t>Difficult and traumatic experiences.</t>
  </si>
  <si>
    <t>Experiencing multiple risk factors, including poverty, health problems, the death of a child, or substance abuse.</t>
  </si>
  <si>
    <t>Foster caregiving.</t>
  </si>
  <si>
    <t>Families who had their children removed due to maltreatment.</t>
  </si>
  <si>
    <t>Historical oppression of Native Americans.</t>
  </si>
  <si>
    <t>Young adult family caregivers of frail elders.</t>
  </si>
  <si>
    <t xml:space="preserve">Caring for children with epilepsy. </t>
  </si>
  <si>
    <t>Families with an adult suffering from depression.</t>
  </si>
  <si>
    <t>Families in child protection systems.</t>
  </si>
  <si>
    <t>Historical oppression of Indigenous groups.</t>
  </si>
  <si>
    <t>Sexual violence against Indigenous women as a result of historical oppression.</t>
  </si>
  <si>
    <t>Mental health inequities among Indigenous youth as a result of historical oppression.</t>
  </si>
  <si>
    <t>Historical trauma among Indigenous people due to historical oppression.</t>
  </si>
  <si>
    <t>Alcohol and drug abuse among Native Americans.</t>
  </si>
  <si>
    <t>Highly stressed parents.</t>
  </si>
  <si>
    <t>Children with asthma.</t>
  </si>
  <si>
    <t>Children with chronic illnesses.</t>
  </si>
  <si>
    <t>Mothers chronically ill with breast cancer.</t>
  </si>
  <si>
    <t>Hurricane Maria.</t>
  </si>
  <si>
    <t>Deployment among military families.</t>
  </si>
  <si>
    <t>Parental mental health and stress.</t>
  </si>
  <si>
    <t>Marginalization among graduate student mothers due to COVID-19.</t>
  </si>
  <si>
    <t>Families with a history at an assistance agency.</t>
  </si>
  <si>
    <t>Partner work-related travel separations.</t>
  </si>
  <si>
    <t>Grandmother caregivers.</t>
  </si>
  <si>
    <t>HIV and mental health difficulties.</t>
  </si>
  <si>
    <t>Stress among military couples.</t>
  </si>
  <si>
    <t>Parental mental illness.</t>
  </si>
  <si>
    <t>Strong adherence to culture among ethnic groups.</t>
  </si>
  <si>
    <t>Being a student.</t>
  </si>
  <si>
    <t>Families with deaf children.</t>
  </si>
  <si>
    <t>Single mothers in impoverished communities.</t>
  </si>
  <si>
    <t>Lockdown during COVID-19.</t>
  </si>
  <si>
    <t>COVID-19 experiences among families with a history of parental abuse and neglect.</t>
  </si>
  <si>
    <t>Religious intensification among daughters.</t>
  </si>
  <si>
    <t>Parental deployment.</t>
  </si>
  <si>
    <t>Romantic relationships during COVID-19.</t>
  </si>
  <si>
    <t>Active-duty military families.</t>
  </si>
  <si>
    <t>Parenting stress among foster parents.</t>
  </si>
  <si>
    <t>Families at risk of radicalism.</t>
  </si>
  <si>
    <t>Interparental conflict.</t>
  </si>
  <si>
    <t>Poverty as a chronic stressor.</t>
  </si>
  <si>
    <t>Minor burn injuries among children.</t>
  </si>
  <si>
    <t>Child psychosocial adversity and developmental disorders.</t>
  </si>
  <si>
    <t>Family members of substance abusers.</t>
  </si>
  <si>
    <t>Children in the foster care system.</t>
  </si>
  <si>
    <t>Economic-class immigrants.</t>
  </si>
  <si>
    <t>Asylum-seeking and refugee families.</t>
  </si>
  <si>
    <t>Child sexual abuse.</t>
  </si>
  <si>
    <t>Immigrant families.</t>
  </si>
  <si>
    <t>Mothers working abroad.</t>
  </si>
  <si>
    <t>Changes in sustainable livelihoods due to urbanization and migration.</t>
  </si>
  <si>
    <t>Socio-economically vulnerable families during COVID-19.</t>
  </si>
  <si>
    <t>Women's empowerment.</t>
  </si>
  <si>
    <t>Level of abuse from dementia patients.</t>
  </si>
  <si>
    <t>Reduced impact of alcohol abuse.</t>
  </si>
  <si>
    <t>Emotional consequences.</t>
  </si>
  <si>
    <t>Anxiety and individual resilience.</t>
  </si>
  <si>
    <t>Family adaptation.</t>
  </si>
  <si>
    <t>Health disparities.</t>
  </si>
  <si>
    <t>Preventing, delaying, or reducing substance use.</t>
  </si>
  <si>
    <t>Depression and suicide.</t>
  </si>
  <si>
    <t>Family resilience.</t>
  </si>
  <si>
    <t>Adverse childhood experiences.</t>
  </si>
  <si>
    <t>Social-emotional readiness and reading achievement.</t>
  </si>
  <si>
    <t>Mental health.</t>
  </si>
  <si>
    <t>High stress levels and poor psychological functioning.</t>
  </si>
  <si>
    <t>Adjustment process.</t>
  </si>
  <si>
    <t>Well-being and cohesiveness.</t>
  </si>
  <si>
    <t>Grief symptoms.</t>
  </si>
  <si>
    <t>Resilient families.</t>
  </si>
  <si>
    <t>Well-being.</t>
  </si>
  <si>
    <t>Positive social engagement with family members.</t>
  </si>
  <si>
    <t>Poverty.</t>
  </si>
  <si>
    <t>Resilience in current and- origin family.</t>
  </si>
  <si>
    <t>Enculturation and wellness.</t>
  </si>
  <si>
    <t>Depression.</t>
  </si>
  <si>
    <t>Non-involvement in criminal acts.</t>
  </si>
  <si>
    <t>Parental stress.</t>
  </si>
  <si>
    <t>Psychosocial outcomes.</t>
  </si>
  <si>
    <t>Reducing psychosocial outcomes.</t>
  </si>
  <si>
    <t>Youth self-esteem.</t>
  </si>
  <si>
    <t>Maximization of the child's developmental potential.</t>
  </si>
  <si>
    <t>Adolescent internalizing disorders.</t>
  </si>
  <si>
    <t>Easing caregiver burden.</t>
  </si>
  <si>
    <t>Perception of family resilience.</t>
  </si>
  <si>
    <t>Family well-being.</t>
  </si>
  <si>
    <t>Patient and family satisfaction.</t>
  </si>
  <si>
    <t>Efficiently address and treat racial trauma during the pandemic.</t>
  </si>
  <si>
    <t>Decreased depressive symptoms.</t>
  </si>
  <si>
    <t>Improving child development.</t>
  </si>
  <si>
    <t>Resistance to gender-based oppression.</t>
  </si>
  <si>
    <t>Path of resilience.</t>
  </si>
  <si>
    <t>Family adaptation to child's same-sex attraction disclosure.</t>
  </si>
  <si>
    <t>Experiences of minor children.</t>
  </si>
  <si>
    <t>Economic mobility.</t>
  </si>
  <si>
    <t>Individual and family well-being.</t>
  </si>
  <si>
    <t>Positive parenting and child development.</t>
  </si>
  <si>
    <t>Parents making sense of their experiences.</t>
  </si>
  <si>
    <t>Child flourishing and school engagement.</t>
  </si>
  <si>
    <t>Health outcomes.</t>
  </si>
  <si>
    <t>Stabilized family functioning.</t>
  </si>
  <si>
    <t>Children's mental health.</t>
  </si>
  <si>
    <t>Substance use among Latino adolescents.</t>
  </si>
  <si>
    <t>Job and- life satisfaction, and stress.</t>
  </si>
  <si>
    <t>Economic and social well-being.</t>
  </si>
  <si>
    <t>Subjective well-being.</t>
  </si>
  <si>
    <t>Flourishing among youth.</t>
  </si>
  <si>
    <t>Family cohesion and child development.</t>
  </si>
  <si>
    <t>Youths' alcohol use.</t>
  </si>
  <si>
    <t>Health and well-being.</t>
  </si>
  <si>
    <t>Health and economic loss.</t>
  </si>
  <si>
    <t>Experiences of widowhood.</t>
  </si>
  <si>
    <t>Family structure.</t>
  </si>
  <si>
    <t>Developmental outcomes among adolescents.</t>
  </si>
  <si>
    <t>Maintaining high family functioning.</t>
  </si>
  <si>
    <t>Maintaining/enhancing family functioning.</t>
  </si>
  <si>
    <t>Successful reunification.</t>
  </si>
  <si>
    <t>Transcending patriarchal family structures.</t>
  </si>
  <si>
    <t>Caregiver strain.</t>
  </si>
  <si>
    <t>Subjective responses to caregiving.</t>
  </si>
  <si>
    <t>Strengthened family resilience.</t>
  </si>
  <si>
    <t>Family connectedness, positive outlook, purpose in life, and stress.</t>
  </si>
  <si>
    <t>Family reunification.</t>
  </si>
  <si>
    <t>Health equity.</t>
  </si>
  <si>
    <t>Positive parenting, family resilience, communal mastery.</t>
  </si>
  <si>
    <t>Health disparity of alcohol abuse.</t>
  </si>
  <si>
    <t>Reduced violence and substance use.</t>
  </si>
  <si>
    <t>Stress, financial disadvantage, family split.</t>
  </si>
  <si>
    <t>Parenting skills and parental depression.</t>
  </si>
  <si>
    <t>Family coping.</t>
  </si>
  <si>
    <t>Reintegration and family functioning.</t>
  </si>
  <si>
    <t>Parenting preteen children.</t>
  </si>
  <si>
    <t>Belief systems, organizational and communication processes.</t>
  </si>
  <si>
    <t>Spouse's psychological well-being.</t>
  </si>
  <si>
    <t>Improved family resilience, social support, and self-efficacy.</t>
  </si>
  <si>
    <t>Caregiver communication and attunement.</t>
  </si>
  <si>
    <t xml:space="preserve">Couple strength. </t>
  </si>
  <si>
    <t>Family resilience formation.</t>
  </si>
  <si>
    <t>Communication of problems and  religiosity.</t>
  </si>
  <si>
    <t>Strong female-headed families.</t>
  </si>
  <si>
    <t>Family dynamics and resilience.</t>
  </si>
  <si>
    <t>Relational vulnerabilities.</t>
  </si>
  <si>
    <t>Family relations.</t>
  </si>
  <si>
    <t>Meaning-building and strengthened relationship.</t>
  </si>
  <si>
    <t>Reduction in parental distress and improved functioning.</t>
  </si>
  <si>
    <t>Parental well-being.</t>
  </si>
  <si>
    <t>Prevention of family-based radicalism.</t>
  </si>
  <si>
    <t>Children's executive functioning.</t>
  </si>
  <si>
    <t xml:space="preserve">Health and substance use. </t>
  </si>
  <si>
    <t>Prolonged psychosocial problems.</t>
  </si>
  <si>
    <t>Child flourishing and school activities engagement.</t>
  </si>
  <si>
    <t>Attitudes towards addictions.</t>
  </si>
  <si>
    <t>Perception of changes in the family.</t>
  </si>
  <si>
    <t>Social and economic integration.</t>
  </si>
  <si>
    <t>Refugee family resilience.</t>
  </si>
  <si>
    <t>Coping with child sexual abuse.</t>
  </si>
  <si>
    <t>Restricted lives and hindered resilience.</t>
  </si>
  <si>
    <t>Family intimacy and maternal identity.</t>
  </si>
  <si>
    <t>Poor family functioning.</t>
  </si>
  <si>
    <t>Perceived family resilience.</t>
  </si>
  <si>
    <t>Social vulnerabilities.</t>
  </si>
  <si>
    <t>Parental anxiety and child emotional distress.</t>
  </si>
  <si>
    <t>Microfinance initiatives and accounting among women.</t>
  </si>
  <si>
    <t>Education program.</t>
  </si>
  <si>
    <t>Family expectations.</t>
  </si>
  <si>
    <t>Interactions and family structure.</t>
  </si>
  <si>
    <t>Family resilience and self-differentiation.</t>
  </si>
  <si>
    <t>Decision-making concerning disabled children.</t>
  </si>
  <si>
    <t>Effective parenting practices.</t>
  </si>
  <si>
    <t>Family strengthening program.</t>
  </si>
  <si>
    <t>Family/ego/academic resilience.</t>
  </si>
  <si>
    <t>Social support.</t>
  </si>
  <si>
    <t>Parenting processes.</t>
  </si>
  <si>
    <t>Institutional structures and family functioning.</t>
  </si>
  <si>
    <t>Optimism, acceptance of the situation, contend with social conventions, daydreaming.</t>
  </si>
  <si>
    <t>Religious interpretations.</t>
  </si>
  <si>
    <t>Resilience and mindset.</t>
  </si>
  <si>
    <t>Individual and family functioning.</t>
  </si>
  <si>
    <t>Family routines.</t>
  </si>
  <si>
    <t>Problem-solving with family members.</t>
  </si>
  <si>
    <t>Sociodemographic characteristics, financial support.</t>
  </si>
  <si>
    <t>Family protective and promotive factors.</t>
  </si>
  <si>
    <t>Cultural traditions.</t>
  </si>
  <si>
    <t>Belief systems, family organizational patterns, communication patterns.</t>
  </si>
  <si>
    <t>Family health- and functioning.</t>
  </si>
  <si>
    <t>Family environment and cohesion.</t>
  </si>
  <si>
    <t>Home visitors perceptions of structural constraints.</t>
  </si>
  <si>
    <t>Parent discourses.</t>
  </si>
  <si>
    <t>Marital relations, spouses' mental health, expectations of child impact on family.</t>
  </si>
  <si>
    <t>Family qualities.</t>
  </si>
  <si>
    <t>Family continuity, family communication, significant others' acceptance, attributing meaning.</t>
  </si>
  <si>
    <t>Sociodemographic characteristics, institutional structures, social capital.</t>
  </si>
  <si>
    <t>Home-visiting programs.</t>
  </si>
  <si>
    <t>Online prevention program for military parents-to-be.</t>
  </si>
  <si>
    <t>Social support through and educational group program.</t>
  </si>
  <si>
    <t>Intersection of work and family environment, creating meaning around employment, income, and family caregiving.</t>
  </si>
  <si>
    <t>Familial capabilities, characteristics, and resilience factors.</t>
  </si>
  <si>
    <t>Work-family facilitation.</t>
  </si>
  <si>
    <t>Therapy.</t>
  </si>
  <si>
    <t>Family financial approach and healthy family life.</t>
  </si>
  <si>
    <t>Caregiver-child relationship quality.</t>
  </si>
  <si>
    <t>Family Resilience Strengthening Programme (FRSP).</t>
  </si>
  <si>
    <t>Family meal times.</t>
  </si>
  <si>
    <t>Parental positivity and positive parenting across generations.</t>
  </si>
  <si>
    <t>Community-based program.</t>
  </si>
  <si>
    <t>Family strategies.</t>
  </si>
  <si>
    <t>Social support, family resilience/coherence.</t>
  </si>
  <si>
    <t>Intergenerational support.</t>
  </si>
  <si>
    <t>Perceived parental sacrifice.</t>
  </si>
  <si>
    <t>Empathic action.</t>
  </si>
  <si>
    <t>Gender relations.</t>
  </si>
  <si>
    <t>Beliefs, organizational patterns, and communication.</t>
  </si>
  <si>
    <t>Intervention as a therapeutic tool.</t>
  </si>
  <si>
    <t>Professionals' approach to parenting and child participation.</t>
  </si>
  <si>
    <t>Indigenist foodways.</t>
  </si>
  <si>
    <t>Family, psychological, and social support.</t>
  </si>
  <si>
    <t>Culturally grounded intervention .</t>
  </si>
  <si>
    <t>Experiences of family love.</t>
  </si>
  <si>
    <t>Culturally grounded intervention.</t>
  </si>
  <si>
    <t>Disciplinary practices.</t>
  </si>
  <si>
    <t>Individual characteristics and beliefs, family skills and practices, and resources families have access to.</t>
  </si>
  <si>
    <t>Parent training program.</t>
  </si>
  <si>
    <t>Belief systems, organizational and communication patterns.</t>
  </si>
  <si>
    <t>Familial cognitive strategies.</t>
  </si>
  <si>
    <t>Communication and household management.</t>
  </si>
  <si>
    <t>Social determinants of health.</t>
  </si>
  <si>
    <t>Family characteristics, knowledge, and participation in family development program.</t>
  </si>
  <si>
    <t>Individual, family, and community resilience indicators.</t>
  </si>
  <si>
    <t>Interaction of belief systems, and organizational and communication processes.</t>
  </si>
  <si>
    <t>Work support and informal support networks.</t>
  </si>
  <si>
    <t>Kinship navigator program.</t>
  </si>
  <si>
    <t>Mental health and decreased engagement in sexual situations.</t>
  </si>
  <si>
    <t>Cultural identity, coping, family strain, community support, socio-economic status.</t>
  </si>
  <si>
    <t>Family income.</t>
  </si>
  <si>
    <t>Social networks and self-efficacy.</t>
  </si>
  <si>
    <t>Family connections and conflict-solving.</t>
  </si>
  <si>
    <t>Family contact and support.</t>
  </si>
  <si>
    <t>Reaction and adaptation of mothers.</t>
  </si>
  <si>
    <t>Coping with the deployment cycle.</t>
  </si>
  <si>
    <t>Family relationship quality.</t>
  </si>
  <si>
    <t>Parental distress and family functioning.</t>
  </si>
  <si>
    <t>Women's organizations.</t>
  </si>
  <si>
    <t>Parental supportive problem-solving, and education.</t>
  </si>
  <si>
    <t>Baseline resilience, positive emotionality, social support, family functioning, problem-solving.</t>
  </si>
  <si>
    <t>Family therapy.</t>
  </si>
  <si>
    <t>Positive parenting program.</t>
  </si>
  <si>
    <t>Social capital.</t>
  </si>
  <si>
    <t>Resilient practices.</t>
  </si>
  <si>
    <t>Family quality and resources.</t>
  </si>
  <si>
    <t>Smartphone communication.</t>
  </si>
  <si>
    <t>Socio-ecological factors.</t>
  </si>
  <si>
    <t>Sustainable livelihoods.</t>
  </si>
  <si>
    <t>Capacity of the family institution and adopted patterns.</t>
  </si>
  <si>
    <t>Sustaining long-term fostering.</t>
  </si>
  <si>
    <r>
      <t>"</t>
    </r>
    <r>
      <rPr>
        <i/>
        <sz val="11"/>
        <color theme="1"/>
        <rFont val="Calibri"/>
        <family val="2"/>
        <scheme val="minor"/>
      </rPr>
      <t>The ability to withstand and rebound from crisis and adversity in a family</t>
    </r>
    <r>
      <rPr>
        <sz val="11"/>
        <color theme="1"/>
        <rFont val="Calibri"/>
        <family val="2"/>
        <scheme val="minor"/>
      </rPr>
      <t>" (Walsh, 1996). The family resilience approach can identify key interactional processes that enable families to withstand and recover from the challenges they face.</t>
    </r>
  </si>
  <si>
    <t>E.g., using community resources by local agencies and residents, shared family beliefs, newly established family routines (e.g., handwashing, facemask wearing), and close relationships and solidarity.</t>
  </si>
  <si>
    <t>E.g., family solidarity and support, women's empowerment being welcomed, hoping that children will have a better life, praying and reading the Quran, and sending money to family in Syria.</t>
  </si>
  <si>
    <t>Poverty &amp; Exclusion</t>
  </si>
  <si>
    <t>Total references</t>
  </si>
  <si>
    <t>Total</t>
  </si>
  <si>
    <t>Risk</t>
  </si>
  <si>
    <t>Resource</t>
  </si>
  <si>
    <t>Agency (individual/family)</t>
  </si>
  <si>
    <t>Active element (policy/state/external involvement)</t>
  </si>
  <si>
    <t>Outcome: well-being</t>
  </si>
  <si>
    <t>Outcome: maintnance/recovery (holding on to the level)</t>
  </si>
  <si>
    <t>Both the capacity of individuals to navigate their way to the psychological, socio-cultural, and physical resources that sustain their well-being, and their capacity to negotiate for these resources to be provided and experienced in culturally meaningful ways” (Ungar, 2008).</t>
  </si>
  <si>
    <r>
      <t xml:space="preserve">"the ability to bounce back from difficulties stronger and with greater resources. It is not just a matter of overcoming stressful circumstances but rather of making use of the experience for meaningful growth within the individual and in the familial relationships" </t>
    </r>
    <r>
      <rPr>
        <sz val="11"/>
        <color theme="1"/>
        <rFont val="Calibri"/>
        <family val="2"/>
        <scheme val="minor"/>
      </rPr>
      <t>(Walsh, 2003).</t>
    </r>
  </si>
  <si>
    <r>
      <t>"</t>
    </r>
    <r>
      <rPr>
        <i/>
        <sz val="11"/>
        <color theme="1"/>
        <rFont val="Calibri"/>
        <family val="2"/>
        <scheme val="minor"/>
      </rPr>
      <t>the family's ability to withstand and rebound from stressful life challenges (Walsh, 2016, 2021)</t>
    </r>
    <r>
      <rPr>
        <sz val="11"/>
        <color theme="1"/>
        <rFont val="Calibri"/>
        <family val="2"/>
        <scheme val="minor"/>
      </rPr>
      <t>"</t>
    </r>
  </si>
  <si>
    <t>Thriving in the face of significant risk by using family resources or capabilities.</t>
  </si>
  <si>
    <r>
      <t>"</t>
    </r>
    <r>
      <rPr>
        <i/>
        <sz val="11"/>
        <color theme="1"/>
        <rFont val="Calibri"/>
        <family val="2"/>
        <scheme val="minor"/>
      </rPr>
      <t>the positive adaption of systems in response to adversity</t>
    </r>
    <r>
      <rPr>
        <sz val="11"/>
        <color theme="1"/>
        <rFont val="Calibri"/>
        <family val="2"/>
        <scheme val="minor"/>
      </rPr>
      <t>" (Kirmayer et al., 2009; Ungar &amp; Lieben-berg, 2011).</t>
    </r>
  </si>
  <si>
    <r>
      <t>“</t>
    </r>
    <r>
      <rPr>
        <i/>
        <sz val="11"/>
        <color theme="1"/>
        <rFont val="Calibri"/>
        <family val="2"/>
        <scheme val="minor"/>
      </rPr>
      <t>the ability of the family, as a functional system, to withstand and rebound from adversit</t>
    </r>
    <r>
      <rPr>
        <sz val="11"/>
        <color theme="1"/>
        <rFont val="Calibri"/>
        <family val="2"/>
        <scheme val="minor"/>
      </rPr>
      <t>y” (Walsh,  2003).</t>
    </r>
  </si>
  <si>
    <t>A response to stress and adversity (Rutter, 1987), where an active process of building, enhancing, and optimizing the crises of the family takes place (Walsh, 2016). Family resilience is also a process which exhibits the success of some families utilizing a coping strategy  (McCubbin, McCubbin, Thompson, &amp; Thompson, 1998).</t>
  </si>
  <si>
    <t>Caregiving and care needs</t>
  </si>
  <si>
    <t>Mechanisms</t>
  </si>
  <si>
    <t>Flexible and reciprocal family organization, beliefs and communication, connections with family in the origin country, making the best out of the situation, living as urban refugees, parenting children in refuge.</t>
  </si>
  <si>
    <t>Social support, positive and negative emotions, family and life satisfaction.</t>
  </si>
  <si>
    <t>Family resilience, demographic factors, and parental stress.</t>
  </si>
  <si>
    <t>Adult mentor present, ability to make and keep friends, asthma severity, and BMI.</t>
  </si>
  <si>
    <t>Parenting practices, child temperament, and racism.</t>
  </si>
  <si>
    <t>Community safety, parenting practices, and family resilience.</t>
  </si>
  <si>
    <t>Socio-ecological determinants.</t>
  </si>
  <si>
    <t>Outcome: improvement (improving the situation/level of outcome)</t>
  </si>
  <si>
    <t>Family adaptation of single mothers.</t>
  </si>
  <si>
    <t>Allassad Alhuzai (2020)</t>
  </si>
  <si>
    <t>Family adaptation to migration.</t>
  </si>
  <si>
    <t>"ability to both rebound from disruptive and stressful events and to withstand disruptive events as they arise" (Walsh, 2015).</t>
  </si>
  <si>
    <t xml:space="preserve">Belief systems: meaning-making of adversity, maintaining positive outlooks, drawing strength from spirituality and transcendence.
Organizational patterns: maintaining flexibility, connectedness, and social and economic resources.
Communication/problem-solving: approach adversity with clarity, and support and express appropriate emotional responses, collaborative problem-solving. </t>
  </si>
  <si>
    <t>"Effective coping and adaptation in the face of loss, hardship, or adversity"</t>
  </si>
  <si>
    <t>Belief systems: meaning-making of adversity, maintaining a positive outlook, transcendence, and spirituality. It indicates the ability to normalize, overcome, and obtain positive contributions from a crisis.
Organizational patterns: flexibility, connectedness, social and economic resources. It reflects the presence of supportive family organization and relationships. 
Communication patterns: clarity, open emotional expression, collaborative problem-solving. It reflects the capability of a family to communicate effectively.</t>
  </si>
  <si>
    <t>"the capacity to rebound from adversity stronger
and more resourceful" (Walsh, 1998, 2002).</t>
  </si>
  <si>
    <t>Belief systems: meaning-making of adversity, a positive outlook, transcendence, and spirituality.
Organizational patterns: flexibility, connectedness, social and economic resources.
Communication/problem-solving: clarity, open emotional expression, and collaborative problem-solving.</t>
  </si>
  <si>
    <t>Conference proceeding</t>
  </si>
  <si>
    <t>Description of intervention</t>
  </si>
  <si>
    <t>Methodological</t>
  </si>
  <si>
    <t>Other language</t>
  </si>
  <si>
    <t>Duplicate from social resilience</t>
  </si>
  <si>
    <t>Editorial</t>
  </si>
  <si>
    <t>Public, Environmental &amp; Occupational Health</t>
  </si>
  <si>
    <t>Information Science &amp; Library Science</t>
  </si>
  <si>
    <t>Psychology, Developmental</t>
  </si>
  <si>
    <t>Psychiatry</t>
  </si>
  <si>
    <t>Behavioral Sciences</t>
  </si>
  <si>
    <t>Pediatrics</t>
  </si>
  <si>
    <t>Health Care Sciences &amp; Services</t>
  </si>
  <si>
    <t>Psychology, Multidisciplinary</t>
  </si>
  <si>
    <t>Psychology, Clinical</t>
  </si>
  <si>
    <t>Rehabilitation</t>
  </si>
  <si>
    <t>Clinical Neurology</t>
  </si>
  <si>
    <t>Criminology &amp; Penology</t>
  </si>
  <si>
    <t>Women's Studies</t>
  </si>
  <si>
    <t>Psychology, Social</t>
  </si>
  <si>
    <t>Nursing</t>
  </si>
  <si>
    <t>Gerontology</t>
  </si>
  <si>
    <t>Social Sciences, Biomedical</t>
  </si>
  <si>
    <t>Unit of resilience</t>
  </si>
  <si>
    <t>Other (single paper)</t>
  </si>
  <si>
    <t>Any Mechanism</t>
  </si>
  <si>
    <t>Any Outcome</t>
  </si>
  <si>
    <t>%</t>
  </si>
  <si>
    <t>Communication processes.</t>
  </si>
  <si>
    <t>Organizational patterns.</t>
  </si>
  <si>
    <t>Absorb</t>
  </si>
  <si>
    <t>Adapt</t>
  </si>
  <si>
    <t>Family risk</t>
  </si>
  <si>
    <t>Meaning making of adversity, a positive outlook, and transcendence and spirituality.</t>
  </si>
  <si>
    <t>Belief systems.</t>
  </si>
  <si>
    <t>Social</t>
  </si>
  <si>
    <t>Physical</t>
  </si>
  <si>
    <t>Cope</t>
  </si>
  <si>
    <t>Protective factors</t>
  </si>
  <si>
    <t>Stress</t>
  </si>
  <si>
    <t>Adjust</t>
  </si>
  <si>
    <t>Assimilation strategy</t>
  </si>
  <si>
    <t>Elimination strategy</t>
  </si>
  <si>
    <t>Accept</t>
  </si>
  <si>
    <t>Growing stronger</t>
  </si>
  <si>
    <t>Helping others</t>
  </si>
  <si>
    <t>Survival</t>
  </si>
  <si>
    <t>Flexibility</t>
  </si>
  <si>
    <t>Appraisal</t>
  </si>
  <si>
    <t>Skills and practices.</t>
  </si>
  <si>
    <t>Access and use of resources.</t>
  </si>
  <si>
    <t>Cohesion</t>
  </si>
  <si>
    <t>Support systems.</t>
  </si>
  <si>
    <t>Vulnerability factors.</t>
  </si>
  <si>
    <t xml:space="preserve">Making meaning from adversity (Walsh, 2015). </t>
  </si>
  <si>
    <t>See "Author's definition of types".</t>
  </si>
  <si>
    <t xml:space="preserve">Individual and family-level change following adversity, which programs and resources can support. </t>
  </si>
  <si>
    <t>Interpersonal relationships; development, well-being, and spirituality; community relationships and nature; and structure and function.</t>
  </si>
  <si>
    <r>
      <rPr>
        <i/>
        <sz val="11"/>
        <color theme="1"/>
        <rFont val="Calibri"/>
        <family val="2"/>
        <scheme val="minor"/>
      </rPr>
      <t xml:space="preserve">Belief systems, organizational patterns, and communication processes: </t>
    </r>
    <r>
      <rPr>
        <sz val="11"/>
        <color theme="1"/>
        <rFont val="Calibri"/>
        <family val="2"/>
        <scheme val="minor"/>
      </rPr>
      <t xml:space="preserve">Facilitation of stress reduction, fostering growth, and empowering families to overcome adversity.
</t>
    </r>
    <r>
      <rPr>
        <i/>
        <sz val="11"/>
        <color theme="1"/>
        <rFont val="Calibri"/>
        <family val="2"/>
        <scheme val="minor"/>
      </rPr>
      <t xml:space="preserve">Family stress, adjustment, and adaptation: </t>
    </r>
    <r>
      <rPr>
        <sz val="11"/>
        <color theme="1"/>
        <rFont val="Calibri"/>
        <family val="2"/>
        <scheme val="minor"/>
      </rPr>
      <t xml:space="preserve">Adjustment to stressors to incorporate its impact. </t>
    </r>
    <r>
      <rPr>
        <i/>
        <sz val="11"/>
        <color theme="1"/>
        <rFont val="Calibri"/>
        <family val="2"/>
        <scheme val="minor"/>
      </rPr>
      <t>Positive adjustment</t>
    </r>
    <r>
      <rPr>
        <sz val="11"/>
        <color theme="1"/>
        <rFont val="Calibri"/>
        <family val="2"/>
        <scheme val="minor"/>
      </rPr>
      <t xml:space="preserve"> is restoring harmony and balance through using existing resources and minimal changes to family functioning patterns. </t>
    </r>
    <r>
      <rPr>
        <i/>
        <sz val="11"/>
        <color theme="1"/>
        <rFont val="Calibri"/>
        <family val="2"/>
        <scheme val="minor"/>
      </rPr>
      <t>Adaptation</t>
    </r>
    <r>
      <rPr>
        <sz val="11"/>
        <color theme="1"/>
        <rFont val="Calibri"/>
        <family val="2"/>
        <scheme val="minor"/>
      </rPr>
      <t xml:space="preserve"> is determined by the interaction of family patterns and functioning, internal resources, support networks, family appraisal of the situation, and family problem-solving and coping skills. </t>
    </r>
    <r>
      <rPr>
        <i/>
        <sz val="11"/>
        <color theme="1"/>
        <rFont val="Calibri"/>
        <family val="2"/>
        <scheme val="minor"/>
      </rPr>
      <t>Bonadaptation</t>
    </r>
    <r>
      <rPr>
        <sz val="11"/>
        <color theme="1"/>
        <rFont val="Calibri"/>
        <family val="2"/>
        <scheme val="minor"/>
      </rPr>
      <t xml:space="preserve"> is achieved when new functioning patterns are successfully integrated into the family.</t>
    </r>
  </si>
  <si>
    <t>Not empirical</t>
  </si>
  <si>
    <t>Row Labels</t>
  </si>
  <si>
    <t>Grand Total</t>
  </si>
  <si>
    <t>Count of Author's types of resilience</t>
  </si>
  <si>
    <t>Count of Citation</t>
  </si>
  <si>
    <t>Chew et al., (2018)</t>
  </si>
  <si>
    <t>E.g., being married leads to better psychological health and greater happiness, which in turn leads to family cohesiveness, emotion sharing, cooperative problem-solving, and family coping. While higher levels of stress and having younger children lead to a larger negative effect of the COVID-19 lockdown.</t>
  </si>
  <si>
    <t>" a process by which families operate as adaptive systems through shared beliefs and practices that allow them to respond to adversities, rising above and thriving against hardships" (Masten, 2021; Walsh, 2016). "families can offset the negative outcomes experienced as a result of COVID-19 (Masten, 2021) by maintaining and fostering social connectedness, purpose, and optimism".</t>
  </si>
  <si>
    <t>Through therapeutic tools promote resilience in couples, which can provide valuable help to families struggling during a difficult time like COVID-19.</t>
  </si>
  <si>
    <r>
      <rPr>
        <i/>
        <sz val="11"/>
        <color theme="1"/>
        <rFont val="Calibri"/>
        <family val="2"/>
        <scheme val="minor"/>
      </rPr>
      <t>Physical</t>
    </r>
    <r>
      <rPr>
        <sz val="11"/>
        <color theme="1"/>
        <rFont val="Calibri"/>
        <family val="2"/>
        <scheme val="minor"/>
      </rPr>
      <t xml:space="preserve">: Fulfilment of clothing, housing, education, and health needs.
</t>
    </r>
    <r>
      <rPr>
        <i/>
        <sz val="11"/>
        <color theme="1"/>
        <rFont val="Calibri"/>
        <family val="2"/>
        <scheme val="minor"/>
      </rPr>
      <t>Social</t>
    </r>
    <r>
      <rPr>
        <sz val="11"/>
        <color theme="1"/>
        <rFont val="Calibri"/>
        <family val="2"/>
        <scheme val="minor"/>
      </rPr>
      <t xml:space="preserve">: fulfilment of family needs grounded in religious values, effective communication, and problem-solving.
</t>
    </r>
    <r>
      <rPr>
        <i/>
        <sz val="11"/>
        <color theme="1"/>
        <rFont val="Calibri"/>
        <family val="2"/>
        <scheme val="minor"/>
      </rPr>
      <t>Psychological</t>
    </r>
    <r>
      <rPr>
        <sz val="11"/>
        <color theme="1"/>
        <rFont val="Calibri"/>
        <family val="2"/>
        <scheme val="minor"/>
      </rPr>
      <t>: solving non-physical problems, emotion control, positive self-concept.</t>
    </r>
  </si>
  <si>
    <t>Social and instrumental competence, as well as avoidance of serious emotional or behavioural problems.</t>
  </si>
  <si>
    <t>Family functioning can be seen as a protective factor, because families who are adaptive, cohesive, have positive beliefs about their ability to manage stress, and have good communication and problem-solving skills are expected to better manage adversity.</t>
  </si>
  <si>
    <r>
      <t>Survival:</t>
    </r>
    <r>
      <rPr>
        <sz val="11"/>
        <color theme="1"/>
        <rFont val="Calibri"/>
        <family val="2"/>
        <scheme val="minor"/>
      </rPr>
      <t xml:space="preserve"> using the protective factors of mortality/spirituality and receiving social support.
</t>
    </r>
    <r>
      <rPr>
        <i/>
        <sz val="11"/>
        <color theme="1"/>
        <rFont val="Calibri"/>
        <family val="2"/>
        <scheme val="minor"/>
      </rPr>
      <t>Adaptation</t>
    </r>
    <r>
      <rPr>
        <sz val="11"/>
        <color theme="1"/>
        <rFont val="Calibri"/>
        <family val="2"/>
        <scheme val="minor"/>
      </rPr>
      <t xml:space="preserve">: using protective factors of initiative, boundary setting, and flexibility.
</t>
    </r>
    <r>
      <rPr>
        <i/>
        <sz val="11"/>
        <color theme="1"/>
        <rFont val="Calibri"/>
        <family val="2"/>
        <scheme val="minor"/>
      </rPr>
      <t>Acceptance:</t>
    </r>
    <r>
      <rPr>
        <sz val="11"/>
        <color theme="1"/>
        <rFont val="Calibri"/>
        <family val="2"/>
        <scheme val="minor"/>
      </rPr>
      <t xml:space="preserve"> using protective factors of humour, communication, insight, and commitment.
</t>
    </r>
    <r>
      <rPr>
        <i/>
        <sz val="11"/>
        <color theme="1"/>
        <rFont val="Calibri"/>
        <family val="2"/>
        <scheme val="minor"/>
      </rPr>
      <t>Growing stronger</t>
    </r>
    <r>
      <rPr>
        <sz val="11"/>
        <color theme="1"/>
        <rFont val="Calibri"/>
        <family val="2"/>
        <scheme val="minor"/>
      </rPr>
      <t xml:space="preserve">: using protective factors of appraisal/hope.
</t>
    </r>
    <r>
      <rPr>
        <i/>
        <sz val="11"/>
        <color theme="1"/>
        <rFont val="Calibri"/>
        <family val="2"/>
        <scheme val="minor"/>
      </rPr>
      <t>Helping others:</t>
    </r>
    <r>
      <rPr>
        <sz val="11"/>
        <color theme="1"/>
        <rFont val="Calibri"/>
        <family val="2"/>
        <scheme val="minor"/>
      </rPr>
      <t xml:space="preserve"> protective factor of giving social support.</t>
    </r>
  </si>
  <si>
    <r>
      <rPr>
        <i/>
        <sz val="11"/>
        <color theme="1"/>
        <rFont val="Calibri"/>
        <family val="2"/>
        <scheme val="minor"/>
      </rPr>
      <t>Adaptation</t>
    </r>
    <r>
      <rPr>
        <sz val="11"/>
        <color theme="1"/>
        <rFont val="Calibri"/>
        <family val="2"/>
        <scheme val="minor"/>
      </rPr>
      <t xml:space="preserve">: changes in behaviour, attitudes, and in one's environment in consideration of religious intensification and reactions. 
</t>
    </r>
    <r>
      <rPr>
        <i/>
        <sz val="11"/>
        <color theme="1"/>
        <rFont val="Calibri"/>
        <family val="2"/>
        <scheme val="minor"/>
      </rPr>
      <t>Coping</t>
    </r>
    <r>
      <rPr>
        <sz val="11"/>
        <color theme="1"/>
        <rFont val="Calibri"/>
        <family val="2"/>
        <scheme val="minor"/>
      </rPr>
      <t xml:space="preserve">: emotional and behavioural means used by family members in their effort to live with their changed situation of intensification, reactions, and adaptations. </t>
    </r>
  </si>
  <si>
    <r>
      <t>Microsystem</t>
    </r>
    <r>
      <rPr>
        <sz val="11"/>
        <color theme="1"/>
        <rFont val="Calibri"/>
        <family val="2"/>
        <scheme val="minor"/>
      </rPr>
      <t xml:space="preserve">: the quality of family relationships, where the family can provide guidance, reassurance, attachment, and integration through common beliefs, and relational and structural support. 
</t>
    </r>
    <r>
      <rPr>
        <i/>
        <sz val="11"/>
        <color theme="1"/>
        <rFont val="Calibri"/>
        <family val="2"/>
        <scheme val="minor"/>
      </rPr>
      <t>Exosystem</t>
    </r>
    <r>
      <rPr>
        <sz val="11"/>
        <color theme="1"/>
        <rFont val="Calibri"/>
        <family val="2"/>
        <scheme val="minor"/>
      </rPr>
      <t xml:space="preserve">: access to community resources, support from neighbourhood networks, friends, and public service agencies in the community. </t>
    </r>
  </si>
  <si>
    <t>E.g., through loan taking, have written approval of the husband to strengthen bonding in the family and collaborative problem-solving capability, collective Islamic prayer ritual to become trusted in repaying the loan, borrowing money which can help opening a chance for some form of contribution to the household and thus improving their children's living conditions.</t>
  </si>
  <si>
    <t>E.g., consulting each other in the family about decisions, asking neighbours for assistance, showing love and affection to family members, and attending prayers/services at places of worship.</t>
  </si>
  <si>
    <t xml:space="preserve">E.g., good communication and problem solving, positive parenting, discipline and parent-child involvement, professional services such as medical, legal and counselling. </t>
  </si>
  <si>
    <t xml:space="preserve">E.g., continuity in the transgender parent's behaviour, open community and a space to ask questions that are answered openly and honestly, support from a significant other, reflecting on the positive effect of parenthood on gender identity and acceptance. </t>
  </si>
  <si>
    <t>E.g., acceptance of the situation, positive patterns of communication, commitment to the family unit, a positive attitude toward new experiences and challenges, and receiving help to set realistic goals that can fulfil the family's needs.</t>
  </si>
  <si>
    <t>E.g., high neighbourhood quality, fathers monitoring the adolescents, parental psychological control.</t>
  </si>
  <si>
    <t>E.g., the family communicating with each other when facing problems, the parent's perception of the child's safety at school and in the neighbourhood (resources), parents perceiving their child as hard to care for in comparison to other children, parent feeling angry with their child (constraints).</t>
  </si>
  <si>
    <t xml:space="preserve">E.g., social support from friends, family, and support groups, taking the initiative to change one's situation, setting boundaries by staying away from family and friends who were not supportive of the family in making changes, and going to counselling. </t>
  </si>
  <si>
    <t>E.g., becoming more involved in community work, honouring the memory of a loved one by helping others, offering encouragement.</t>
  </si>
  <si>
    <t xml:space="preserve">E.g., rewarding good behaviour, setting clear expectations to avoid disciplinary problems, perceptions of discipline. </t>
  </si>
  <si>
    <t>E.g., rewarding good behaviour and taking away privileges, teaching right from wrong, and establishing structure and boundaries.</t>
  </si>
  <si>
    <t>E.g., being able to react to changing daily demands and adjusting to one thing at a time, hope related to the children in terms of education and holidays, eating meals together as a family, access to formal services such as medical, therapy, and disability specific.</t>
  </si>
  <si>
    <t xml:space="preserve">E.g., mothers having faith, support from stories told by parents of other children with chronic illnesses, visiting therapists to talk about stress and coping. For siblings, feeding their ill brother or sister, using free time to be with the sibling, and treating the ill sibling as if nothing is wrong. </t>
  </si>
  <si>
    <t xml:space="preserve">E.g., having a supportive environment, a shared belief system that provides hope and strength, using success-oriented language to engage in a mutual positive outlook, and seeing love within the family as something that unites. </t>
  </si>
  <si>
    <t xml:space="preserve">E.g., through the program, provide counselling for parents/caregivers to foster growth and development among their children, how to mentor adolescents, joint economic activities focusing on cooperation to increase family income, and program for elderly families focusing on improving knowledge, skills, attitudes, and behaviour to increase life quality. Also,  having higher education and families with a younger household head. </t>
  </si>
  <si>
    <t>E.g., talk about what to do when the family faces problems, work together to solve problems, draw from available family strengths, stay hopeful in difficult times, and for childhood resilience, having a trusted adult or mentor, participation in sports or organizations outside of school, and residence in a supportive neighbourhood.</t>
  </si>
  <si>
    <t xml:space="preserve">E.g., encouraging talking about sexuality and facilitating communication with children, acknowledgment of feelings, how to deal with criticism, and learning conflict solution strategies. </t>
  </si>
  <si>
    <t>E.g., learn how to effectively communicate with agents of the child welfare system, other families and children in their care, availability of counsellors for emotional support.</t>
  </si>
  <si>
    <t>E.g., positive change in problem-solving, communication, affective responses, affective involvement, and behaviour control.</t>
  </si>
  <si>
    <t xml:space="preserve">E.g., positive discipline, parental school involvement, family rules, home involvement, cultural involvement (cultural capital). </t>
  </si>
  <si>
    <t>E.g., the organizations identifying how radical groups target families, providing basic knowledge and skills regarding early childhood development, and seminars/activities such as religious lectures and workshops targeting women and youth.</t>
  </si>
  <si>
    <t xml:space="preserve">E.g., parents' ability to plan and organize their actions and thus model these planning behaviours to their children, and use verbal and nonverbal behaviour that serves to support, encourage, or maintain the child's motivation, attention, and interest. </t>
  </si>
  <si>
    <t>E.g., family connectedness, social support received from friends and the community, attitudes and behaviour in response to challenges, shared spirituality and religiosity, attending religious services, optimism and hope, and self-efficacy.</t>
  </si>
  <si>
    <t>E.g., overall ability to experience high levels of stress without detrimental effects, self-distraction, active coping, emotional support, venting, and humour.</t>
  </si>
  <si>
    <t xml:space="preserve">E.g., talking about what to do, working together to solve problems, staying hopeful, eating meals together, and having parks, recreation centres, and libraries in the neighbourhood. </t>
  </si>
  <si>
    <t xml:space="preserve">E.g., hope as something that is thought, felt, or done in relationship to others, mastering the possible by re-installing leisure time activities, accumulating the necessary knowledge to maintain agency in large reception centres. </t>
  </si>
  <si>
    <t>E.g., asking neighbours for help, perceiving the community as willing to help in an emergency, knowing one is important to one's friends, the extent of agreement regarding the philosophy of life between spouses, and parent-child conflict.</t>
  </si>
  <si>
    <t>Competent functioning, reduced level of economic pressure, fewer emotional and behavioural problems.</t>
  </si>
  <si>
    <t>College enrolment among marginalized youth.</t>
  </si>
  <si>
    <t>Children's emotional and behavioural symptoms.</t>
  </si>
  <si>
    <t>Child positive behaviour.</t>
  </si>
  <si>
    <t>Military reintegration challenges.</t>
  </si>
  <si>
    <t>Delinquent behaviour.</t>
  </si>
  <si>
    <t>Family resilience, emotional behavioural and developmental concerns, and ER visits.</t>
  </si>
  <si>
    <t>Adjustment and adaptation to breast cancer.</t>
  </si>
  <si>
    <t>Strength-based resilience outcomes.</t>
  </si>
  <si>
    <t>Delinquent behaviour</t>
  </si>
  <si>
    <t>Religious values, communication, behavioural control, self-esteem.</t>
  </si>
  <si>
    <t>Coping behaviours, family resilience, and stress and illness perceptions.</t>
  </si>
  <si>
    <t>Counselling approach.</t>
  </si>
  <si>
    <t xml:space="preserve">Internal strength and durability within the family, integration in community and community support, support of friends and family, problem-solving and coping behaviours, routines and activities, and communication. </t>
  </si>
  <si>
    <t>Parenting behaviours and neighbourhood quality.</t>
  </si>
  <si>
    <t>Family problem-solving and behavioural strategies.</t>
  </si>
  <si>
    <t>Family processes and neighbourhood factors.</t>
  </si>
  <si>
    <t>Family risk.</t>
  </si>
  <si>
    <t>Adapt.</t>
  </si>
  <si>
    <t>Physical.</t>
  </si>
  <si>
    <t>Social.</t>
  </si>
  <si>
    <t>Adjust.</t>
  </si>
  <si>
    <t>Stress.</t>
  </si>
  <si>
    <t>Elimination strategy.</t>
  </si>
  <si>
    <t>Assimilation strategy.</t>
  </si>
  <si>
    <t>Survival.</t>
  </si>
  <si>
    <t>Accept.</t>
  </si>
  <si>
    <t>Growing stronger.</t>
  </si>
  <si>
    <t>Helping others.</t>
  </si>
  <si>
    <t>Appraisal.</t>
  </si>
  <si>
    <t>Flexibility.</t>
  </si>
  <si>
    <t>Cohesion.</t>
  </si>
  <si>
    <t>Family-level determinants.</t>
  </si>
  <si>
    <t>Cope.</t>
  </si>
  <si>
    <t>Promotive factors.</t>
  </si>
  <si>
    <t>Absorb.</t>
  </si>
  <si>
    <t>Risk: issues with empowerment among women, who are members of a Sharia cooperative, in microfinance.  
Explanatory factors: microfinance initiative and the role of accounting.
Outcome: women's empowerment.</t>
  </si>
  <si>
    <t xml:space="preserve">Risk: caregivers of dementia patients.
Explanatory factors: online supportive education program.
Outcome: family caregivers' resilience and abuse of people with dementia. </t>
  </si>
  <si>
    <t xml:space="preserve">Risk: families of children with autism spectrum disorder (ASD).
Explanatory factors: parent's emotional and psychosocial factors, child ASD severity and treatment use, health care factors. 
Outcome: high levels of stress and poor psychological functioning. </t>
  </si>
  <si>
    <t>Risk: women who were child brides.
Explanatory factors: optimism, acceptance of the situation, contend with social conventions, daydreaming.
Outcome: adjustment process.</t>
  </si>
  <si>
    <t>Risk: bereaved adults who lost a family member.
Explanatory factors: family resilience processes and current outlook on life.
Outcome: grief symptoms.</t>
  </si>
  <si>
    <t>Risk: COVID-19.
Explanatory factors: family routines (prior and during the pandemic).
Outcome: well-being.</t>
  </si>
  <si>
    <t>Risk: military service members' deployment-related trauma exposure, PTSD symptoms, and experiential avoidance.
Explanatory factors: problem-solving with spouse and children during the post-deployment period.
Outcome: positive social engagement, social withdrawal, reactivity-coercion, and distress avoidance during post-deployment family interaction.</t>
  </si>
  <si>
    <t>Risk: working-age adults with disabilities.
Explanatory factors: family structure, family-level employment, receipt of adult public disability benefit.
Outcome: living above the poverty line.</t>
  </si>
  <si>
    <t>Risk: families with cross-boundary students (CBSs). 
Explanatory factors: family processes.
Outcome: positive family adaptation through maintaining family functioning, alleviating situational stress, and facilitating family transformation.</t>
  </si>
  <si>
    <t>Risk: Indigenous Americans who have experienced historical oppression.
Explanatory factors: family protective and promotive factors.
Outcome: depression.</t>
  </si>
  <si>
    <t>Risk: Native Americans who have experienced historical oppression.
Explanatory factors: current and family-of-origin protective and promotive factors.
Outcome: resilience in current- and origin family.</t>
  </si>
  <si>
    <t>Risk: indigenous communities experiencing historical oppression.
Explanatory factors: cultural traditions.
Outcome: enculturation and wellness.</t>
  </si>
  <si>
    <t xml:space="preserve">Risk: unrestrained criminal acts, known as klithih, as a result of brutal behaviour of adolescent social behaviour.
Explanatory factors: religious values, communication, behavioural control, continuous self-esteem.
Outcome: not getting involved in klithih, i.e. criminal acts. </t>
  </si>
  <si>
    <t>Risk: families of children with autism.
Explanatory factors: communication and problem solving, utilizing social and economic Explanatory factors, family connectedness, spirituality, meaning making of adversity. 
Outcome: parental stress.</t>
  </si>
  <si>
    <t>Risk: families living with children with disabilities.
Explanatory factors: belief systems, family organizational patterns, family communication patterns.
Outcome: family resilience.</t>
  </si>
  <si>
    <t>Risk: young people living with epilepsy.
Explanatory factors: family functioning.
Outcome: reducing psychosocial problems in young people.</t>
  </si>
  <si>
    <t>Risk: young people living with epilepsy. 
Explanatory factors: family processes. 
Outcome: psychosocial outcomes.</t>
  </si>
  <si>
    <t xml:space="preserve">Risk: loss of childcare and in-person schooling due to the COVID-19 pandemic.
Explanatory factors: changes in parenting.
Outcome: parental stress. </t>
  </si>
  <si>
    <t>Risk: families of children with developmental delay (DD).
Explanatory factors: family strengths.
Outcome: maximize the child's developmental potential.</t>
  </si>
  <si>
    <t>Risk: bullying victimization, Adverse Childhood Experiences (ACEs), and poverty status.
Explanatory factors: family resilience.
Outcome: adolescent internalizing disorders.</t>
  </si>
  <si>
    <t>Risk: caregiver burden.
Explanatory factors: family resilience.
Outcome: easing caregiver burden.</t>
  </si>
  <si>
    <t>Risk: low-income Latino families with preschoolers transitioning to kindergarten.
Explanatory factors: home-based involvement practices.
Outcome: preparation for kindergarten.</t>
  </si>
  <si>
    <t>Risk: Israeli women in families who underwent a crisis in the past year. 
Explanatory factors: interpersonal relationships.
Outcome: perception of family resilience.</t>
  </si>
  <si>
    <t>Risk: economic hardship, and the transition from childhood to adolescence, and from adolescence to early adulthood.
Explanatory factors: marital support, effective problem-solving skills, a sense of mastery (parents), support from parents, siblings, and adults outside of the family (children), and nurturant-involved parenting (transitions).
Outcome: competent functioning, reduced level of economic pressure, fewer emotional and behavioural problems.</t>
  </si>
  <si>
    <t>Risk: parental alcohol abuse. 
Explanatory factors: family functioning.
Outcome: reduced impact of parental alcohol use.</t>
  </si>
  <si>
    <t>Risk: caring for children with developmental disabilities in a country with social stigma about disability.
Explanatory factors: religious interpretations.
Outcome: family well-being and cohesiveness.</t>
  </si>
  <si>
    <t>Risk: different conceptualization of the same concept (resilience). 
Explanatory factors: family health and functioning. 
Outcome: family well-being.</t>
  </si>
  <si>
    <t xml:space="preserve">Risk: critical illness among patients in intensive care units.
Explanatory factors: rounding in the presence of family and attitudes of ICU health care professionals.  
Outcome: patient and family satisfaction. </t>
  </si>
  <si>
    <t xml:space="preserve">Risk: racial marginalization in secondary education. 
Explanatory factors: non-negotiable family expectations by single-mother families.
Outcome: college enrolment. </t>
  </si>
  <si>
    <t xml:space="preserve">Risk: BIPOC families' racial trauma during COVID-19.
Explanatory factors: counselling approach.
Outcome: efficiently address and treat racial trauma during the global pandemic. </t>
  </si>
  <si>
    <t>Risk: complex trauma during childhood.
Explanatory factors: family environment and cohesion.
Outcome: decreased depressive symptoms.</t>
  </si>
  <si>
    <t>Risk: breast cancer among African American parents who are caring for school-age children. 
Explanatory factors: modify interactions and family structure. Outcome: emotional consequences of breast cancer.</t>
  </si>
  <si>
    <t xml:space="preserve">Risk: adverse childhood experiences (ACEs).
Explanatory factors: home visitors' perceptions of structural constraints. 
Outcome: improving child development. </t>
  </si>
  <si>
    <t>Risk: parents of transgender children.
Explanatory factors: parent discourses
Outcome: parents' resistance to gender-based oppression.</t>
  </si>
  <si>
    <t>Risk: transition into first-time parenthood.
Explanatory factors and constraints: marital relations, spouses' mental health, expectations of child impact on family.
Outcome: family's path of resilience.</t>
  </si>
  <si>
    <t>Risk: a child's same-sex sexual orientation disclosure.
Explanatory factors: family qualities. 
Outcome: family adaptation to the child's same-sex attraction disclosure event.</t>
  </si>
  <si>
    <t>Risk: families where one parent undergoes a gender transition.
Explanatory factors: family continuity, family communication, significant others' acceptance, attributing meaning.
Outcome: experiences of minor children.</t>
  </si>
  <si>
    <t xml:space="preserve">Risk: public housing residents.
Explanatory factors: internal and external community social support and family resilience.
Outcome: economic mobility in terms of health and vocational Explanatory factors. </t>
  </si>
  <si>
    <t>Risk: grandchildren being reunified with a biological parent.
Explanatory factors: family processes.
Outcome: maintenance of a successful reunification.</t>
  </si>
  <si>
    <t>Risk: crises and ongoing challenges (evaluation of Walsh's empirical approach).
Explanatory factors: belief systems, organizational patterns, communication/problem-solving.
Outcome: family resilience</t>
  </si>
  <si>
    <t>Risk: none (investigating variation).
Explanatory factors: sociodemographic characteristics, psychological and health Explanatory factors, and social capital. 
Outcome: family resilience.</t>
  </si>
  <si>
    <t xml:space="preserve">Risk: Syrian refugees and local Turkish mothers in impoverished host communities.
Explanatory factors: home-visiting programs.
Outcome: positive parenting and enhanced child development. </t>
  </si>
  <si>
    <t>Risk: military couples transitioning into parenthood.
Explanatory factors: online parenting program for military parents-to-be.
Outcome: well-being.</t>
  </si>
  <si>
    <t>Risk: trauma exposure due to ongoing security threats (exposed to rocket attacks for 13 years). 
Explanatory factors: family resilience and self-differentiation.
Outcome: anxiety and adolescents' individual resilience.</t>
  </si>
  <si>
    <t>Risk: parents of children with autism spectrum disorder (ASD).
Explanatory factors: family processes.
Outcome: parents making sense of their experiences.</t>
  </si>
  <si>
    <t xml:space="preserve">Risk: kinship foster care.
Explanatory factors: social support through an educational group program.
Outcome: well-being and health. </t>
  </si>
  <si>
    <t>Risk: African American caregivers. 
Explanatory factors: the intersection of work and family environment, creating meaning around employment, income, and family caregiving.
Outcome: family well-being.</t>
  </si>
  <si>
    <t>Risk: kinship caregivers and their children.
Explanatory factors: family resilience.
Outcome: health and mental health outcomes.</t>
  </si>
  <si>
    <t>Risk: children in kinship care.
Explanatory factors: family resilience.
Outcome: child flourishing and school engagement.</t>
  </si>
  <si>
    <t>Risk: migration.
Explanatory factors: familial capabilities, characteristics, and resilience factors.
Outcome: family adaptation to migration.</t>
  </si>
  <si>
    <t>Risk: families of children with developmental disabilities.
Explanatory factors: various resilience factors. 
Outcome: family adaptation.</t>
  </si>
  <si>
    <t>Risk: work-family conflict.
Explanatory factors: work-family facilitation.
Outcome: mental health.</t>
  </si>
  <si>
    <t>Risk: multiple major stressors - cancer, unemployment, financial insecurity, and marital separation.
Explanatory factors: therapy.
Outcome: stabilized family functioning.</t>
  </si>
  <si>
    <t>Risk: media exposure to COVID-19- related news.
Explanatory factors: communication and problem-solving, maintaining a positive outlook, connectedness, social and economic Explanatory factors.
Outcome: children's mental health.</t>
  </si>
  <si>
    <t>Risk: being a 9th or 10th-grade Latino male.
Explanatory factors: parenting behaviours and neighbourhood quality.
Outcome: substance use among Latino adolescent males.</t>
  </si>
  <si>
    <t xml:space="preserve">Risk: job hours, job pressure, child care hours, household chore hours, and having a preschooler at home.
Explanatory factors: work-family facilitation.
Outcome: job satisfaction and organizational commitment, family and marital satisfaction, life satisfaction, and individual stress. </t>
  </si>
  <si>
    <t>Risk: resource-cursed community dependent on the oil and gas industry. 
Explanatory factors: approach towards financial volatility and healthy family life.
Outcome: economic and social well-being.</t>
  </si>
  <si>
    <t>Risk: left-behind grandchildren and grandparents.
Explanatory factors: relationship quality.
Outcome: subjective well-being.</t>
  </si>
  <si>
    <t>Risk: family challenges in rural, high unemployment, high crime and substance use, and low education level community.
Explanatory factors: Family Resilience Strengthening Programme (FRSP). 
Outcome: family functioning.</t>
  </si>
  <si>
    <t>Risk: low-income African American families with preschoolers.
Explanatory factors: family meal times.
Outcome: family cohesion and positive child development.</t>
  </si>
  <si>
    <t>Risk: economic hardship.
Explanatory factors: parental positivity and positive parenting across generations.
Outcome: child positive behaviour.</t>
  </si>
  <si>
    <t>Risk: high-risk youth.
Explanatory factors: community-based program.
Outcome: youths' alcohol use.</t>
  </si>
  <si>
    <t>Risk: previous houseless native Hawaiian and Micronesian families.
Explanatory factors: personal strengths and protective factors.
Outcome: health and well-being.</t>
  </si>
  <si>
    <t>Risk: 2010 deepwater horizon oil spill in south Louisiana.
Explanatory factors: family strategies.
Outcome: health and economic loss.</t>
  </si>
  <si>
    <t>Risk: deployed female national guard members.
Explanatory factors: family functioning.
Outcome: reintegration challenges.</t>
  </si>
  <si>
    <t>Risk: widows, due to sudden death, from different religious groups.
Explanatory factors: social support, family resilience, and family coherence.
Outcome: experiences of widowhood.</t>
  </si>
  <si>
    <t>Risk: families in internally displaced persons (IDP) camps.
Explanatory factors: intergenerational support. 
Outcome: family structure.</t>
  </si>
  <si>
    <t>Risk: African American families in low-income neighbourhoods.
Explanatory factors: family functioning.
Outcome: delinquent behaviour.</t>
  </si>
  <si>
    <t>Risk: economic disadvantage.
Explanatory factors: perceived parental sacrifice.
Outcome: developmental outcomes among adolescents (self-identity, self-determination, and self-efficiency).</t>
  </si>
  <si>
    <t>Risk: single mothers with disabled children. 
Explanatory factors: thoughtful, responsive and strategic decision-making. 
Outcome: family adaptation of single mothers.</t>
  </si>
  <si>
    <t>Risk: families whose children were removed due to child maltreatment.
Explanatory factors: family strengths.
Outcome: successful reunification.</t>
  </si>
  <si>
    <t>Risk: difficult and traumatic experiences.
Explanatory factors: family strengths.
Outcome: maintain high family functioning.</t>
  </si>
  <si>
    <t>Risk: experiencing multiple risk factors, including poverty, health problems, the death of a child, or substance abuse.
Explanatory factors: empathic action.
Outcome: family functioning.</t>
  </si>
  <si>
    <t>Risk: foster caregiving.
Explanatory factors: family strengths.
Outcome: maintaining or enhancing family functioning.</t>
  </si>
  <si>
    <t>Risk: historical oppression of Native Americans. 
Explanatory factors: gender relations. 
Outcome: transcending patriarchal family structures.</t>
  </si>
  <si>
    <t>Risk: young adult family caregivers of frail elders.
Explanatory factors: beliefs, family organizational patterns, and communication processes.
Outcome: caregiver strain.</t>
  </si>
  <si>
    <t>Risk: caregiving for children with epilepsy.
Explanatory factors: family resilience.
Outcome: subjective responses to caregiving.</t>
  </si>
  <si>
    <t>Risk: families with an adult suffering from a depressive disorder. 
Explanatory factors: communication
Outcome: strengthened family resilience.</t>
  </si>
  <si>
    <t>Risk: COVID-19.
Explanatory factors: a family-resilience intervention program.
Outcome: family connectedness, positive outlook, purpose in life, and stress.</t>
  </si>
  <si>
    <t>Risk: COVID-19.
Explanatory factors: intervention as a therapeutic tool (Digital, Analogic, and Narrative - DAN).
Outcome: family well-being.</t>
  </si>
  <si>
    <t>Risk: families in the child protection system.
Explanatory factors: professionals' attitude and approach to positive parenting, family resilience, and child participation.
Outcome: family reunification.</t>
  </si>
  <si>
    <t>Risk: sexual violence against Indigenous women due to historical oppression.
Explanatory factors: family, psychological, and social support.
Outcome: health and well-being.</t>
  </si>
  <si>
    <t>Risk: historical oppression among Indigenous families.
Explanatory factors: communication, community and social support, relationship quality, and life satisfaction.
Outcome: family resilience.</t>
  </si>
  <si>
    <t>Risk: historical trauma due to historical oppression.
Explanatory factors: experiences of love (within the family unit). 
Outcome: health disparity of alcohol abuse.</t>
  </si>
  <si>
    <t>Risk: alcohol and drug abuse among Native Americans.
Explanatory factors: culturally grounded intervention program.
Outcome: reduced violence and substance use.</t>
  </si>
  <si>
    <t>Risk: historical oppression of indigenous people. 
Explanatory factors: Indigenist foodways.
Outcome: health equity.</t>
  </si>
  <si>
    <t>Risk: oppression of Native Americans undermining parenting practices.
Explanatory factors: effective parenting practices.
Outcome: social and behavioural health disparities.</t>
  </si>
  <si>
    <t>Risk: historical oppression among Native Americans.
Explanatory factors: disciplinary practices.
Outcome: family resilience.</t>
  </si>
  <si>
    <t>Risk: mental health inequities among Indigenous youth due to historical oppression.
Explanatory factors: culturally grounded intervention program with Indigenous families. 
Outcome: positive parenting, family resilience, and communal mastery.</t>
  </si>
  <si>
    <t>Risk: substance abuse offenders. 
Explanatory factors: family strengthening program. 
Outcome: general - preventing, delaying or reducing substance use. Specific - family resilience, opportunities for pro-social involvement of the children, and family bonding.</t>
  </si>
  <si>
    <t>Risk: families of children with disabilities.
Explanatory factors: individual characteristics and beliefs, family skills and practices, and Explanatory factors families have access to. 
Outcome: stress, financial disadvantage, and family split.</t>
  </si>
  <si>
    <t>Risk: highly stressed parents. 
Explanatory factors: 12-week parent training program.
Outcome: parenting skills and parental depression.</t>
  </si>
  <si>
    <t>Risk: hospitalization of children with chronic illnesses. 
Explanatory factors: family problem-solving and behavioural strategies. 
Outcome: family coping.</t>
  </si>
  <si>
    <t xml:space="preserve">Risk: mothers who are chronically ill with breast cancer. 
Explanatory factors: family belief systems, and organizational and communication patterns. 
Outcome: adjustment and adaptation to breast cancer. </t>
  </si>
  <si>
    <t>Risk: relocation and negative mental health due to Hurricane Maria.
Explanatory factors: familial cognitive strategies.
Outcome: strength-based resilience outcomes.</t>
  </si>
  <si>
    <t>Risk: None. 
Explanatory factors: family characteristics, knowledge, and participation in the Family Development Program. 
Outcome: family functioning.</t>
  </si>
  <si>
    <t>Risk: adverse childhood experiences (ACEs).
Explanatory factors: individual, family, and community resilience indicators.
Outcome: mental health.</t>
  </si>
  <si>
    <t xml:space="preserve">Risk: marginalization among graduate student mothers due to COVID-19. 
Explanatory factors: interaction of belief systems, and organizational and communication processes. 
Outcome: mothers' experiences of balance, success and failure, and interdependence and interaction with their children.  </t>
  </si>
  <si>
    <t>Risk: deployment experiences among military families.
Explanatory factors: communication and household management.
Outcome: fewer vulnerabilities during reintegration and promotion of family functioning.</t>
  </si>
  <si>
    <t>Risk: families with a history of assistance from a support body.
Explanatory factors: family strengthening program.
Outcome: family resilience.</t>
  </si>
  <si>
    <t>Risk: partner work-required travel separations.
Explanatory factors: work-organization-provided support and informal support networks.
Outcome: spouse's psychological well-being.</t>
  </si>
  <si>
    <t xml:space="preserve">Risk: custodial grandparenting among older grandmothers.
Explanatory factors: kinship navigator programs.
Outcome: improved family resilience, social support, and caregiver self-efficacy. </t>
  </si>
  <si>
    <t>Risk: HIV and mental health difficulties among black early adolescents.
Explanatory factors: caregiver communication and attunement.
Outcome: mental health and decreased engagement in sexual situations.</t>
  </si>
  <si>
    <t>Risk: academic stress and school violence. 
Explanatory factors:  family resilience, ego resilience, and academic resilience.
Outcome: depression and suicide among adolescents.</t>
  </si>
  <si>
    <t xml:space="preserve">Risk: COVID-19 vulnerability. 
Explanatory factors: income, school format, marriage status, vaccination status, gender, stability in routines, family meaning-making, family emotional support. 
Outcome: family resilience factors. </t>
  </si>
  <si>
    <t>Risk: stress among military couples.
Explanatory factors: belief systems, organizational patterns, and communication processes.
Outcome: strength among the couples.</t>
  </si>
  <si>
    <t>Risk: foster families. 
Explanatory factors: social support. 
Outcome: sustaining long-term fostering.</t>
  </si>
  <si>
    <t xml:space="preserve">Risk: mental illness among parents.
Explanatory factors: belief systems, organizational patterns, and communication processes. 
Outcome: family resilience. </t>
  </si>
  <si>
    <t>Risk: being a student.
Explanatory factors: family income.
Outcome: expression of problems and difficulties to family members, and level of religiosity.</t>
  </si>
  <si>
    <t>Risk: families with deaf children.
Explanatory factors: family communication.
Outcome: family resilience.</t>
  </si>
  <si>
    <t>Risk: single mothers living in impoverished informal settlements. 
Explanatory factors: social ties, self-efficacy, and networks outside of the immediate community. 
Outcome: building strong female-headed families.</t>
  </si>
  <si>
    <t>Risk: lockdown during COVID-19.
Explanatory factors: family connections and conflict-solving. 
Outcome: family dynamics and resilience.</t>
  </si>
  <si>
    <t xml:space="preserve">Risk: families with an early history of parental abuse and neglect during COVID-19.
Explanatory factors: family contact and support.
Outcome: relational vulnerabilities. </t>
  </si>
  <si>
    <t xml:space="preserve">Risk: daughters' religious intensification.
Explanatory factors: reactions and adaptations of mothers. 
Outcome: family relations. </t>
  </si>
  <si>
    <t xml:space="preserve">Risk: parental deployment among defence force families. 
Explanatory factors: protective factors. 
Outcome: coping with the deployment cycle. </t>
  </si>
  <si>
    <t>Risk: romantic relationships during COVID-19.
Explanatory factors: family relationship quality. 
Outcome: meaning-building and strengthened relationship.</t>
  </si>
  <si>
    <t>Risk: active-duty military families.
Explanatory factors: improvements in family functioning through intervention program (FOCUS). 
Outcome: reduction in parental distress and improved functioning.</t>
  </si>
  <si>
    <t>Risk: children with autism and ADHD.
Explanatory factors: adverse childhood experiences.
Outcome: level of family resilience.</t>
  </si>
  <si>
    <t>Risk: parenting stress among foster parents.
Explanatory factors: social support.
Outcome: parental well-being.</t>
  </si>
  <si>
    <t>Risk: children from low-income families.
Explanatory factors: parenting processes.
Outcome: children's social-emotional readiness and reading achievement.</t>
  </si>
  <si>
    <t>Risk: families at risk of radicalism. 
Explanatory factors: women's organizations.
Outcome: prevention of family-based radicalism.</t>
  </si>
  <si>
    <t xml:space="preserve">Risk: interparental conflict.
Explanatory factors: parental supportive problem-solving, and education. 
Outcome: children's executive functioning. </t>
  </si>
  <si>
    <t>Risk: poverty as a chronic stressor.
Explanatory factors: socioecological determinants. 
Outcome: physical and mental health, and substance use.</t>
  </si>
  <si>
    <t>Risk: traumatic stress among parents after child minor burn injury. 
Explanatory factors: baseline resilience, positive emotionality, social support, family functioning, problem-solving coping behaviours. 
Outcome: prolonged psychosocial problems.</t>
  </si>
  <si>
    <t>Risk: early life psychosocial adversities and developmental disorders.
Explanatory factors: family processes and neighbourhood-level factors.
Outcome: child flourishing and engagement in school activities (well-being).</t>
  </si>
  <si>
    <t xml:space="preserve">Risk: family members of substance abusers.
Explanatory factors: family therapy program.
Outcome: family attitudes toward people in general and relatives specifically with addictions. </t>
  </si>
  <si>
    <t>Risk: separation of a child from the family due to mistreatment, abuse, or neglect. 
Explanatory factors: positive parenting program. 
Outcome: perceptions of changes in families.</t>
  </si>
  <si>
    <t xml:space="preserve">Risk: economic-class immigrants.
Explanatory factors: social capital.
Outcome: social and economic integration of family members. </t>
  </si>
  <si>
    <t>Risk: asylum-seeking and refugee families. 
Explanatory factors: resilient practices and social professionals
Outcome: resilient moves</t>
  </si>
  <si>
    <t>Risk: families with a child who is a victim of sexual abuse.
Explanatory factors: family quality and Explanatory factors. 
Outcome: coping with child sexual abuse.</t>
  </si>
  <si>
    <t xml:space="preserve">Risk: transnational families with Indonesian mothers working abroad.
Explanatory factors: smartphone communication.
Outcome: family intimacy and maternal identity. </t>
  </si>
  <si>
    <t>Risk: changes in sustainable livelihoods due to urbanization and migration.
Explanatory factors: sustainable livelihoods.
Outcome: perceived family resilience.</t>
  </si>
  <si>
    <t>Risk: socio-economically vulnerable families during COVID-19.
Explanatory factors: the capacity of the family institution to protect its members and adopted patterns.
Outcome: social vulnerabilities.</t>
  </si>
  <si>
    <t>Risk: public health crisis - COVID-19. 
Explanatory factors: community Explanatory factors and family functioning.
Outcome: mental health.</t>
  </si>
  <si>
    <t xml:space="preserve">Risk: Syrian refugee families living in Istanbul.
Explanatory factors: surviving war and border crossing, flexible and reciprocal family organization, hopeful family beliefs and communication, staying connected with family in Syria, and making the best of living in a new country.
Explanatory factors: living as urban refugees, parenting children in refuge.
Outcome: none (aim to achieve a contextual understanding of war and displacement stressors and coping mechanisms). </t>
  </si>
  <si>
    <t>Risk: 2 years after COVID-19.
Explanatory factors: family and individual functioning.
Outcome: resilient families.</t>
  </si>
  <si>
    <t>Risk: young people living with epilepsy. 
Explanatory factors: coping behaviours, family resilience, stress and illness perceptions.
Outcome: young people's self-esteem.</t>
  </si>
  <si>
    <t xml:space="preserve">Risk: deployment of a service member.
Explanatory factors: social support, positive emotions, family and life satisfaction, and anxiety and negative emotions.
Outcome: individual and family well-being. </t>
  </si>
  <si>
    <t>Risk: COVID-19 lockdown.
Explanatory factors: family resilience, demographic factors, parental stress, and demographic factors.
Outcome: children's emotional and behavioural symptoms.</t>
  </si>
  <si>
    <t>Risk: adverse family experiences (AFE).
Explanatory factors: community safety, family resilience, parental aggravation.
Outcome: flourishing among youth.</t>
  </si>
  <si>
    <t>Risk: children with asthma. 
Explanatory factors: BMI, adult mentor present, ability to make and keep friends, and asthma severity. 
Outcome: family resilience, emotional behavioural and developmental concerns, and emergency room visits.</t>
  </si>
  <si>
    <t xml:space="preserve">Risk: parental mental health and stress.
Explanatory factors: social determinants of health. 
Outcome: parenting of preteen children. </t>
  </si>
  <si>
    <t>Risk: strong adherence to culture among families from the ethnic group Batak Toba.
Explanatory factors: cultural identity, coping, community support, family strain, and socio-economic status.
Outcome: family resilience formation.</t>
  </si>
  <si>
    <t>Risk: immigrant families.
Explanatory factors: restrictive and punitive social-structural level policies and programs. 
Outcome: regulated lives and hindered resilience.</t>
  </si>
  <si>
    <t>Risk: COVID-19.
Explanatory factors: various socio-ecological factors.
Outcome: poor family functioning.</t>
  </si>
  <si>
    <t>Risk: COVID-19.
Explanatory factors: parenting practices, child temperament, and perceived stress of racism.
Outcome: parental anxiety and child emotional distress.</t>
  </si>
  <si>
    <t>Explanatory Factors</t>
  </si>
  <si>
    <t>Aggregate Outcomes</t>
  </si>
  <si>
    <t>Aggregate Explanatory Factors</t>
  </si>
  <si>
    <t>Risks/Explanatory Factors/Outcomes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</si>
</sst>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2" fillId="0" borderId="1" xfId="0" applyFont="1" applyBorder="1"/>
    <xf numFmtId="0" fontId="2" fillId="0" borderId="0" xfId="0" applyFont="1"/>
    <xf numFmtId="0" fontId="4" fillId="0" borderId="0" xfId="0" applyFont="1" applyAlignment="1">
      <alignment wrapText="1"/>
    </xf>
    <xf numFmtId="0" fontId="0" fillId="0" borderId="0" xfId="0" applyAlignment="1">
      <alignment horizontal="center"/>
    </xf>
    <xf numFmtId="0" fontId="4" fillId="0" borderId="0" xfId="0" applyFont="1"/>
    <xf numFmtId="0" fontId="3" fillId="0" borderId="0" xfId="0" applyFont="1" applyAlignment="1">
      <alignment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5" fillId="0" borderId="0" xfId="0" applyFont="1" applyAlignment="1">
      <alignment wrapText="1"/>
    </xf>
    <xf numFmtId="0" fontId="5" fillId="0" borderId="0" xfId="0" applyFont="1"/>
    <xf numFmtId="0" fontId="0" fillId="0" borderId="0" xfId="0" applyAlignment="1">
      <alignment horizontal="left"/>
    </xf>
    <xf numFmtId="3" fontId="0" fillId="0" borderId="0" xfId="0" applyNumberFormat="1" applyAlignment="1">
      <alignment horizontal="center" wrapText="1"/>
    </xf>
    <xf numFmtId="0" fontId="0" fillId="0" borderId="0" xfId="0" pivotButton="1"/>
    <xf numFmtId="0" fontId="2" fillId="0" borderId="0" xfId="0" applyFont="1" applyAlignment="1">
      <alignment wrapText="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xf>
  </cellXfs>
  <cellStyles count="2">
    <cellStyle name="Normal" xfId="0" builtinId="0"/>
    <cellStyle name="Normal 2" xfId="1" xr:uid="{62DAC49D-EF64-F94D-BBEC-45C3F190ACD6}"/>
  </cellStyles>
  <dxfs count="12">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0462963" createdVersion="7" refreshedVersion="7" minRefreshableVersion="3" recordCount="89" xr:uid="{2850D5BD-4D22-4F66-AB28-F0AA71F68124}">
  <cacheSource type="worksheet">
    <worksheetSource ref="A1:B1048576" sheet="Excluded separate"/>
  </cacheSource>
  <cacheFields count="2">
    <cacheField name="Citation" numFmtId="0">
      <sharedItems containsBlank="1" count="88">
        <s v="Berc (2012)"/>
        <s v="Bibbs (2019)"/>
        <s v="Black &amp; Lobo (2008)"/>
        <s v="Bowles (2000)"/>
        <s v="Brown (2007)"/>
        <s v="Cannon (2008)"/>
        <s v="Card &amp; Barnett (2015)"/>
        <s v="Ceberio (2023)"/>
        <s v="Chapin (2009)"/>
        <s v="Chapin (2011)"/>
        <s v="Chew et al., (2018a)"/>
        <s v="Coulter (2013)"/>
        <s v="Cypress &amp; Frederickson (2017)"/>
        <s v="East et al., (2020)"/>
        <s v="Faqurudheen et al., (2014)"/>
        <s v="Feinberg et al., (2022)"/>
        <s v="Fruhauf et al., (2020)"/>
        <s v="Garrison et al., (2023)"/>
        <s v="Gayatri &amp; Irawaty (2022)"/>
        <s v="Gayatri &amp; Puspitasari (2023)"/>
        <s v="Gil-Rivas et al., (2017)"/>
        <s v="Godwin et al., (2015)"/>
        <s v="Goh &amp; Kuczynski (2022)"/>
        <s v="Gold (2021)"/>
        <s v="Gordon et al., (2015)"/>
        <s v="Green (2004)"/>
        <s v="Grzywacz et al., (2022)"/>
        <s v="Gunty (2021)"/>
        <s v="Hawley &amp; DeHaan (1996)"/>
        <s v="Hayes &amp; Zlomke (2021)"/>
        <s v="Henry et al., (2015)"/>
        <s v="Herdiana et al., (2017)"/>
        <s v="Hoshmand &amp; Hoshmand (2007)"/>
        <s v="Jaque Alvear et al., (2019)"/>
        <s v="Kelly et al., (2020)"/>
        <s v="Knight (2013)"/>
        <s v="Kossek &amp; Burke (2014)"/>
        <s v="Li et al., (2016)"/>
        <s v="MacPhee et al., (2015)"/>
        <s v="Maptura et al., (2020)"/>
        <s v="Martin et al., (2015)"/>
        <s v="Masten &amp; Monn (2015)"/>
        <s v="Masten (2018)"/>
        <s v="Maurovic et al., (2020)"/>
        <s v="McCafferty &amp; McCutcheon (2021)"/>
        <s v="Mirosavljevic &amp; Cosic (2021)"/>
        <s v="Myers-Walls (2017)"/>
        <s v="Ng et al., (2018)"/>
        <s v="Nikkhah (2021)"/>
        <s v="Ogelman &amp; Erol (2015)"/>
        <s v="Oles (2000)"/>
        <s v="Padilla-Petry &amp; Saladrigas-Tua (2022)"/>
        <s v="Pasternak &amp; Montgomery (2023)"/>
        <s v="Pastor et al., (2015)"/>
        <s v="Patterson (2002)"/>
        <s v="Paul (2007)"/>
        <s v="Piercy (1999)"/>
        <s v="Prados et al., (2023)"/>
        <s v="Prendergast &amp; MacPhee (2018)"/>
        <s v="Rodriguez et al., (2022)"/>
        <s v="Sáez (2021)"/>
        <s v="Saltzman (2016)"/>
        <s v="Sanner et al., (2018)"/>
        <s v="Seltzer et al., (2009)"/>
        <s v="Shek et al., (2023)"/>
        <s v="Stokkebekk et al., (2021)"/>
        <s v="Su et al., (2022)"/>
        <s v="Sugiharto et al., (2023)"/>
        <s v="Tan et al., (2023)"/>
        <s v="Ungar (2016)"/>
        <s v="Valero et al., (2023)"/>
        <s v="Vos et al., (2021)"/>
        <s v="Walsh (1996)"/>
        <s v="Walsh (2002)"/>
        <s v="Walsh (2003)"/>
        <s v="Walsh (2016)"/>
        <s v="Walsh (2020)"/>
        <s v="Wang &amp; Lu (2023)"/>
        <s v="Wang et al., (2021)"/>
        <s v="Weiss (1999)"/>
        <s v="Rolland &amp; Walsh (2005)"/>
        <s v="Ronan &amp; Johnston (2001)"/>
        <s v="Bailey &amp; Gordon (2016)"/>
        <s v="Ganong &amp; Coleman (2002)"/>
        <s v="Lebow (2016)"/>
        <s v="Berastegui &amp; Pitillas (2023)"/>
        <s v="Isaacs et al., (2020)"/>
        <m/>
      </sharedItems>
    </cacheField>
    <cacheField name="Exclusion criteria" numFmtId="0">
      <sharedItems containsBlank="1" count="19">
        <s v="Other language"/>
        <s v="Theoretical"/>
        <s v="Literature review"/>
        <s v="Book review"/>
        <s v="Methodological"/>
        <s v="No access"/>
        <s v="Does not engage with the concept"/>
        <s v="Conference proceeding"/>
        <s v="Not empirical"/>
        <s v="Abstract only"/>
        <s v="Duplicate from social resilience"/>
        <s v="Description of intervention"/>
        <s v="Book chapter"/>
        <s v="Policy review"/>
        <s v="Editorial"/>
        <m/>
        <s v="Theoretical " u="1"/>
        <s v="No own work" u="1"/>
        <s v="Not empirical (more of a recommendation as to why psychologists should do research to support military families and communitie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0694448" createdVersion="8" refreshedVersion="7" minRefreshableVersion="3" recordCount="234" xr:uid="{99F3282E-0395-654C-9F45-3461EF00F5E0}">
  <cacheSource type="worksheet">
    <worksheetSource ref="F1:F1048576" sheet="All"/>
  </cacheSource>
  <cacheFields count="1">
    <cacheField name="Author's types of resilience" numFmtId="0">
      <sharedItems containsBlank="1" count="41">
        <s v="Belief systems."/>
        <s v="Organizational patterns."/>
        <s v="Communication processes."/>
        <s v="Protective factors"/>
        <s v="N/A"/>
        <s v="Absorb"/>
        <s v="Adapt"/>
        <s v="Family risk"/>
        <s v="Vulnerability factors."/>
        <s v="Personal traits and perspectives."/>
        <s v="Promotive factors"/>
        <s v="Physical"/>
        <s v="Social"/>
        <s v="Family functioning"/>
        <s v="Adjust"/>
        <s v="Stress"/>
        <s v="Elimination strategy"/>
        <s v="Assimilation strategy"/>
        <s v="Survival"/>
        <s v="Accept"/>
        <s v="Growing stronger"/>
        <s v="Helping others"/>
        <s v="Appraisal"/>
        <s v="Flexibility"/>
        <s v="Skills and practices."/>
        <s v="Access and use of resources."/>
        <s v="Cohesion"/>
        <s v="Support systems."/>
        <s v="Cope"/>
        <s v="Family-level determinants"/>
        <s v="Microsystem and- exosystem level. "/>
        <s v="Social and economic function."/>
        <m/>
        <s v="Family organizational patterns" u="1"/>
        <s v="Psychological" u="1"/>
        <s v="Spirituality" u="1"/>
        <s v="Positive thinking" u="1"/>
        <s v="Family belief systems." u="1"/>
        <s v="Protective factors." u="1"/>
        <s v="Promotive factors." u="1"/>
        <s v="Individual characteristics, beliefs, and attitudes."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0925925" createdVersion="7" refreshedVersion="7" minRefreshableVersion="3" recordCount="233" xr:uid="{55AB5D41-6EB5-4CCA-BA3C-537B9C2271B8}">
  <cacheSource type="worksheet">
    <worksheetSource ref="A1:R319" sheet="All"/>
  </cacheSource>
  <cacheFields count="22">
    <cacheField name="Reference" numFmtId="0">
      <sharedItems containsBlank="1"/>
    </cacheField>
    <cacheField name="Method" numFmtId="0">
      <sharedItems containsBlank="1"/>
    </cacheField>
    <cacheField name="Discipline" numFmtId="0">
      <sharedItems containsBlank="1"/>
    </cacheField>
    <cacheField name="Year of publication" numFmtId="0">
      <sharedItems containsString="0" containsBlank="1" containsNumber="1" containsInteger="1" minValue="1998" maxValue="2024" count="24">
        <n v="2022"/>
        <m/>
        <n v="2023"/>
        <n v="2009"/>
        <n v="2018"/>
        <n v="2012"/>
        <n v="2006"/>
        <n v="2014"/>
        <n v="2017"/>
        <n v="2019"/>
        <n v="2021"/>
        <n v="2020"/>
        <n v="2007"/>
        <n v="2016"/>
        <n v="2002"/>
        <n v="2015"/>
        <n v="2013"/>
        <n v="2003"/>
        <n v="2000"/>
        <n v="2005"/>
        <n v="1998"/>
        <n v="2011"/>
        <n v="2001"/>
        <n v="2024" u="1"/>
      </sharedItems>
    </cacheField>
    <cacheField name="Definition of resilience" numFmtId="0">
      <sharedItems containsBlank="1" longText="1"/>
    </cacheField>
    <cacheField name="Risks/resources/outcomes" numFmtId="0">
      <sharedItems containsBlank="1" longText="1"/>
    </cacheField>
    <cacheField name="Author's types of resilience" numFmtId="0">
      <sharedItems/>
    </cacheField>
    <cacheField name="Author's definition of types" numFmtId="0">
      <sharedItems containsBlank="1" longText="1"/>
    </cacheField>
    <cacheField name="Empirical examples" numFmtId="0">
      <sharedItems containsBlank="1" longText="1"/>
    </cacheField>
    <cacheField name="Exclusion criteria" numFmtId="0">
      <sharedItems containsBlank="1"/>
    </cacheField>
    <cacheField name="Context" numFmtId="0">
      <sharedItems containsBlank="1"/>
    </cacheField>
    <cacheField name="Context (two or more)" numFmtId="0">
      <sharedItems containsBlank="1"/>
    </cacheField>
    <cacheField name="Year of study" numFmtId="0">
      <sharedItems containsBlank="1" containsMixedTypes="1" containsNumber="1" containsInteger="1" minValue="1995" maxValue="2022"/>
    </cacheField>
    <cacheField name="Journal" numFmtId="0">
      <sharedItems containsBlank="1"/>
    </cacheField>
    <cacheField name="Unit of resilience " numFmtId="0">
      <sharedItems containsBlank="1"/>
    </cacheField>
    <cacheField name="Risks" numFmtId="0">
      <sharedItems containsBlank="1"/>
    </cacheField>
    <cacheField name="Aggregate Risks" numFmtId="0">
      <sharedItems containsBlank="1"/>
    </cacheField>
    <cacheField name="Outcomes" numFmtId="0">
      <sharedItems containsBlank="1"/>
    </cacheField>
    <cacheField name="Aggregate outcomes" numFmtId="0">
      <sharedItems containsBlank="1"/>
    </cacheField>
    <cacheField name="Mechanisms" numFmtId="0">
      <sharedItems containsBlank="1"/>
    </cacheField>
    <cacheField name="Aggregate mechanisms"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1041664" createdVersion="7" refreshedVersion="7" minRefreshableVersion="3" recordCount="233" xr:uid="{01D29011-72ED-4FE5-AFA3-30FC272D0359}">
  <cacheSource type="worksheet">
    <worksheetSource ref="A1:R319" sheet="All"/>
  </cacheSource>
  <cacheFields count="22">
    <cacheField name="Reference" numFmtId="0">
      <sharedItems containsBlank="1"/>
    </cacheField>
    <cacheField name="Method" numFmtId="0">
      <sharedItems containsBlank="1"/>
    </cacheField>
    <cacheField name="Discipline" numFmtId="0">
      <sharedItems containsBlank="1"/>
    </cacheField>
    <cacheField name="Year of publication" numFmtId="0">
      <sharedItems containsString="0" containsBlank="1" containsNumber="1" containsInteger="1" minValue="1998" maxValue="2023"/>
    </cacheField>
    <cacheField name="Definition of resilience" numFmtId="0">
      <sharedItems containsBlank="1" longText="1"/>
    </cacheField>
    <cacheField name="Risks/resources/outcomes" numFmtId="0">
      <sharedItems containsBlank="1" longText="1"/>
    </cacheField>
    <cacheField name="Author's types of resilience" numFmtId="0">
      <sharedItems/>
    </cacheField>
    <cacheField name="Author's definition of types" numFmtId="0">
      <sharedItems containsBlank="1" longText="1"/>
    </cacheField>
    <cacheField name="Empirical examples" numFmtId="0">
      <sharedItems containsBlank="1" longText="1"/>
    </cacheField>
    <cacheField name="Exclusion criteria" numFmtId="0">
      <sharedItems containsBlank="1"/>
    </cacheField>
    <cacheField name="Context" numFmtId="0">
      <sharedItems containsBlank="1"/>
    </cacheField>
    <cacheField name="Context (two or more)" numFmtId="0">
      <sharedItems containsBlank="1"/>
    </cacheField>
    <cacheField name="Year of study" numFmtId="0">
      <sharedItems containsBlank="1" containsMixedTypes="1" containsNumber="1" containsInteger="1" minValue="1995" maxValue="2022"/>
    </cacheField>
    <cacheField name="Journal" numFmtId="0">
      <sharedItems containsBlank="1"/>
    </cacheField>
    <cacheField name="Unit of resilience " numFmtId="0">
      <sharedItems containsBlank="1"/>
    </cacheField>
    <cacheField name="Risks" numFmtId="0">
      <sharedItems containsBlank="1"/>
    </cacheField>
    <cacheField name="Aggregate Risks" numFmtId="0">
      <sharedItems containsBlank="1"/>
    </cacheField>
    <cacheField name="Outcomes" numFmtId="0">
      <sharedItems containsBlank="1" count="132">
        <s v="Women's empowerment."/>
        <m/>
        <s v="Level of abuse from dementia patients."/>
        <s v="Reduced impact of alcohol abuse."/>
        <s v="College enrollment among marginalized youth."/>
        <s v="Emotional consequences."/>
        <s v="Anxiety and individual resilience."/>
        <s v="Family adaptation of single mothers."/>
        <s v="Health disparities."/>
        <s v="Preventing, delaying, or reducing substance use."/>
        <s v="Depression and suicide."/>
        <s v="Family resilience."/>
        <s v="Sustaining long-term fostering."/>
        <s v="Adverse childhood experiences."/>
        <s v="Social-emotional readiness and reading achievement."/>
        <s v="Mental health."/>
        <s v="High stress levels and poor psychological functioning."/>
        <s v="Adjustment process."/>
        <s v="N/A"/>
        <s v="Well-being and cohesiveness."/>
        <s v="Grief symptoms."/>
        <s v="Resilient families."/>
        <s v="Well-being."/>
        <s v="Positive social engagement with family members."/>
        <s v="Poverty."/>
        <s v="Maintaining family functioning, alleviating stress, facilitating family transformation."/>
        <s v="Resilience in current and- origin family."/>
        <s v="Enculturation and wellness."/>
        <s v="Depression."/>
        <s v="Non-involvement in criminal acts."/>
        <s v="Parental stress."/>
        <s v="Psychosocial outcomes."/>
        <s v="Reducing psychosocial outcomes."/>
        <s v="Youth self-esteem."/>
        <s v="Maximization of the child's developmental potential."/>
        <s v="Adolescent internalizing disorders."/>
        <s v="Easing caregiver burden."/>
        <s v="Preparation for kindergarten."/>
        <s v="Perception of family resilience."/>
        <s v="Competent functioning, reduced level of economic pressure, fewer emotional and behavioral problems."/>
        <s v="Family well-being."/>
        <s v="Patient and family satisfaction."/>
        <s v="Efficiently address and treat racial trauma during the pandemic."/>
        <s v="Decreased depressive symptoms."/>
        <s v="Improving child development."/>
        <s v="Resistance to gender-based oppression."/>
        <s v="Path of resilience."/>
        <s v="Family adaptation to child's same-sex attraction disclosure."/>
        <s v="Experiences of minor children."/>
        <s v="Economic mobility."/>
        <s v="Successful reuinification."/>
        <s v="Individual and family well-being."/>
        <s v="Positive parenting and child development."/>
        <s v="Parents making sense of their experiences."/>
        <s v="Children's emotional and behavioral symptoms."/>
        <s v="Child flourishing and school engagement."/>
        <s v="Health outcomes."/>
        <s v="Family adaptation to migration."/>
        <s v="Family adaptation."/>
        <s v="Stabilized family functioning."/>
        <s v="Children's mental health."/>
        <s v="Substance use among Latino adolescents."/>
        <s v="Job and- life satisfaction, and stress."/>
        <s v="Economic and social well-being."/>
        <s v="Subjective well-being."/>
        <s v="Flourishing among youth."/>
        <s v="Family functioning."/>
        <s v="Family cohesion and child development."/>
        <s v="Child positive behavior."/>
        <s v="Youths' alcohol use."/>
        <s v="Health and well-being."/>
        <s v="Health and economic loss."/>
        <s v="Military reintigration challenges."/>
        <s v="Experiences of widowhood."/>
        <s v="Family structure."/>
        <s v="Delinquent behavior."/>
        <s v="Developmental outcomes among adolescents."/>
        <s v="Maintaining high family functioning."/>
        <s v="Maintaining/enhancing family functioning."/>
        <s v="Successful reunification."/>
        <s v="Transcending patriarchal family structures."/>
        <s v="Caregiver strain."/>
        <s v="Subjective responses to caregiving."/>
        <s v="Strengthened family resilience."/>
        <s v="Family connectedness, positive outlook, purpose in life, and stress."/>
        <s v="Family reunification."/>
        <s v="Health equity."/>
        <s v="Positive parenting, family resilience, communal mastery."/>
        <s v="Health disparity of alcohol abuse."/>
        <s v="Reduced violence and substance use."/>
        <s v="Stress, financial disadvantage, family split."/>
        <s v="Parenting skills and parental depression."/>
        <s v="Family resilience, emotional behavioral and developmental concerns, and ER visits."/>
        <s v="Family coping."/>
        <s v="Adjustement and adaptation to breast cancer."/>
        <s v="Stregth-based resilience outcomes."/>
        <s v="Reintegration and family functioning."/>
        <s v="Parenting preteen children."/>
        <s v="Belief systems, organizational and communication processes."/>
        <s v="Spouse's psychological well-being."/>
        <s v="Improved family resilience, social support, and self-efficacy."/>
        <s v="Caregiver communication and attunement."/>
        <s v="Couple strength. "/>
        <s v="Family resilience formation."/>
        <s v="Communication of problems and  religiosity."/>
        <s v="Strong female-headed families."/>
        <s v="Family dynamics and resilience."/>
        <s v="Relational vulnerabilities."/>
        <s v="Family relations."/>
        <s v="Protective factors."/>
        <s v="Meaning-building and strengthened relationship."/>
        <s v="Reduction in parental distress and improved functioning."/>
        <s v="Parental well-being."/>
        <s v="Prevention of family-based radicalism."/>
        <s v="Children's executive functioning."/>
        <s v="Health and substance use. "/>
        <s v="Prolonged psychosocial problems."/>
        <s v="Child flourishing and school activities engagement."/>
        <s v="Attitudes towards addictions."/>
        <s v="Perception of changes in the family."/>
        <s v="Social and economic integration."/>
        <s v="Refugee family resilience."/>
        <s v="Coping with child sexual abuse."/>
        <s v="Restricted lives and hindered resilience."/>
        <s v="Family intimacy and maternal identity."/>
        <s v="Poor family functioning."/>
        <s v="Perceived family resilience."/>
        <s v="Social vulnerabilities."/>
        <s v="Parental anxiety and child emotional distress."/>
        <s v="Adaptation to breast cancer." u="1"/>
        <s v="Chains of security." u="1"/>
        <s v="Coping with the challenges." u="1"/>
      </sharedItems>
    </cacheField>
    <cacheField name="Aggregate outcomes" numFmtId="0">
      <sharedItems containsBlank="1" count="16">
        <s v="Empowerment"/>
        <m/>
        <s v="Health &amp; Well-Being"/>
        <s v="Child development"/>
        <s v="Coping &amp; Adaptation"/>
        <s v="Resilience"/>
        <s v="Family functioning"/>
        <s v="Childhood adversity"/>
        <s v="N/A"/>
        <s v="Social Engagement &amp; Networks"/>
        <s v="Poverty"/>
        <s v="Delinquent behavior"/>
        <s v="Other"/>
        <s v="Other " u="1"/>
        <s v="Child development " u="1"/>
        <s v="Psychosocial outcomes" u="1"/>
      </sharedItems>
    </cacheField>
    <cacheField name="Mechanisms" numFmtId="0">
      <sharedItems containsBlank="1"/>
    </cacheField>
    <cacheField name="Aggregate mechanisms"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115741" createdVersion="7" refreshedVersion="7" minRefreshableVersion="3" recordCount="233" xr:uid="{7B7F9D7C-E33D-4ABB-A29B-4AF224D6565A}">
  <cacheSource type="worksheet">
    <worksheetSource ref="A1:R319" sheet="All"/>
  </cacheSource>
  <cacheFields count="22">
    <cacheField name="Reference" numFmtId="0">
      <sharedItems containsBlank="1"/>
    </cacheField>
    <cacheField name="Method" numFmtId="0">
      <sharedItems containsBlank="1"/>
    </cacheField>
    <cacheField name="Discipline" numFmtId="0">
      <sharedItems containsBlank="1"/>
    </cacheField>
    <cacheField name="Year of publication" numFmtId="0">
      <sharedItems containsString="0" containsBlank="1" containsNumber="1" containsInteger="1" minValue="1998" maxValue="2023"/>
    </cacheField>
    <cacheField name="Definition of resilience" numFmtId="0">
      <sharedItems containsBlank="1" longText="1"/>
    </cacheField>
    <cacheField name="Risks/resources/outcomes" numFmtId="0">
      <sharedItems containsBlank="1" longText="1"/>
    </cacheField>
    <cacheField name="Author's types of resilience" numFmtId="0">
      <sharedItems/>
    </cacheField>
    <cacheField name="Author's definition of types" numFmtId="0">
      <sharedItems containsBlank="1" longText="1"/>
    </cacheField>
    <cacheField name="Empirical examples" numFmtId="0">
      <sharedItems containsBlank="1" longText="1"/>
    </cacheField>
    <cacheField name="Exclusion criteria" numFmtId="0">
      <sharedItems containsBlank="1"/>
    </cacheField>
    <cacheField name="Context" numFmtId="0">
      <sharedItems containsBlank="1"/>
    </cacheField>
    <cacheField name="Context (two or more)" numFmtId="0">
      <sharedItems containsBlank="1"/>
    </cacheField>
    <cacheField name="Year of study" numFmtId="0">
      <sharedItems containsBlank="1" containsMixedTypes="1" containsNumber="1" containsInteger="1" minValue="1995" maxValue="2022"/>
    </cacheField>
    <cacheField name="Journal" numFmtId="0">
      <sharedItems containsBlank="1"/>
    </cacheField>
    <cacheField name="Unit of resilience " numFmtId="0">
      <sharedItems containsBlank="1" count="7">
        <s v="Family"/>
        <m/>
        <s v="Individual"/>
        <s v="Family &amp; Individual"/>
        <s v="Community"/>
        <s v="Individual (couples?)" u="1"/>
        <s v="Individual &amp; Family" u="1"/>
      </sharedItems>
    </cacheField>
    <cacheField name="Risks" numFmtId="0">
      <sharedItems containsBlank="1"/>
    </cacheField>
    <cacheField name="Aggregate Risks" numFmtId="0">
      <sharedItems containsBlank="1"/>
    </cacheField>
    <cacheField name="Outcomes" numFmtId="0">
      <sharedItems containsBlank="1"/>
    </cacheField>
    <cacheField name="Aggregate outcomes" numFmtId="0">
      <sharedItems containsBlank="1"/>
    </cacheField>
    <cacheField name="Mechanisms" numFmtId="0">
      <sharedItems containsBlank="1"/>
    </cacheField>
    <cacheField name="Aggregate mechanisms"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1273148" createdVersion="7" refreshedVersion="7" minRefreshableVersion="3" recordCount="233" xr:uid="{7C1CE166-3CE0-4269-B8CE-24E8380D65A5}">
  <cacheSource type="worksheet">
    <worksheetSource ref="A1:R319" sheet="All"/>
  </cacheSource>
  <cacheFields count="22">
    <cacheField name="Reference" numFmtId="0">
      <sharedItems containsBlank="1"/>
    </cacheField>
    <cacheField name="Method" numFmtId="0">
      <sharedItems containsBlank="1"/>
    </cacheField>
    <cacheField name="Discipline" numFmtId="0">
      <sharedItems containsBlank="1"/>
    </cacheField>
    <cacheField name="Year of publication" numFmtId="0">
      <sharedItems containsString="0" containsBlank="1" containsNumber="1" containsInteger="1" minValue="1998" maxValue="2023"/>
    </cacheField>
    <cacheField name="Definition of resilience" numFmtId="0">
      <sharedItems containsBlank="1" longText="1"/>
    </cacheField>
    <cacheField name="Risks/resources/outcomes" numFmtId="0">
      <sharedItems containsBlank="1" longText="1"/>
    </cacheField>
    <cacheField name="Author's types of resilience" numFmtId="0">
      <sharedItems/>
    </cacheField>
    <cacheField name="Author's definition of types" numFmtId="0">
      <sharedItems containsBlank="1" longText="1"/>
    </cacheField>
    <cacheField name="Empirical examples" numFmtId="0">
      <sharedItems containsBlank="1" longText="1"/>
    </cacheField>
    <cacheField name="Exclusion criteria" numFmtId="0">
      <sharedItems containsBlank="1"/>
    </cacheField>
    <cacheField name="Context" numFmtId="0">
      <sharedItems containsBlank="1"/>
    </cacheField>
    <cacheField name="Context (two or more)" numFmtId="0">
      <sharedItems containsBlank="1"/>
    </cacheField>
    <cacheField name="Year of study" numFmtId="0">
      <sharedItems containsBlank="1" containsMixedTypes="1" containsNumber="1" containsInteger="1" minValue="1995" maxValue="2022"/>
    </cacheField>
    <cacheField name="Journal" numFmtId="0">
      <sharedItems containsBlank="1"/>
    </cacheField>
    <cacheField name="Unit of resilience " numFmtId="0">
      <sharedItems containsBlank="1"/>
    </cacheField>
    <cacheField name="Risks" numFmtId="0">
      <sharedItems containsBlank="1"/>
    </cacheField>
    <cacheField name="Aggregate Risks" numFmtId="0">
      <sharedItems containsBlank="1"/>
    </cacheField>
    <cacheField name="Outcomes" numFmtId="0">
      <sharedItems containsBlank="1"/>
    </cacheField>
    <cacheField name="Aggregate outcomes" numFmtId="0">
      <sharedItems containsBlank="1"/>
    </cacheField>
    <cacheField name="Mechanisms" numFmtId="0">
      <sharedItems containsBlank="1" count="128">
        <s v="Microfinance initiatives and accounting among women."/>
        <m/>
        <s v="Education program."/>
        <s v="Family functioning."/>
        <s v="Family expectations."/>
        <s v="Interactions and family structure."/>
        <s v="Family resilience and self-differentiation."/>
        <s v="Decision-making concerning disabled children."/>
        <s v="Effective parenting practices."/>
        <s v="Family strengthening program."/>
        <s v="Family/ego/academic resilience."/>
        <s v="Income, education structure, vaccination, gender, routine stability, family dynamics."/>
        <s v="Social support."/>
        <s v="Family resilience."/>
        <s v="Parenting processes."/>
        <s v="Institutional structures and family functioning."/>
        <s v="Emotional and social support, severity of autism, healthcare satisfaction."/>
        <s v="Optimism, acceptance of the situation, contend with social conventions, daydreaming."/>
        <s v="Flexible and reciprocal family organization, beliefs and communication, connections with family in the origin country, making the best out of the situation, living as urban refugees, parenting children in refuge."/>
        <s v="Religious interpretations."/>
        <s v="Resilience and mindset."/>
        <s v="Individual and family functioning."/>
        <s v="Family routines."/>
        <s v="Problem-solving with family members."/>
        <s v="Sociodemographic characteristics, financial support."/>
        <s v="Family processes."/>
        <s v="Family protective and promotive factors."/>
        <s v="Cultural traditions."/>
        <s v="Religious values, communication, behavioral control, self-esteem."/>
        <s v="Communication and problem solving, social and economic resources, family connectedness, spirituality, meaning making. "/>
        <s v="Belief systems, family organizational patterns, communication patterns."/>
        <s v="Coping behaviors, family resilience, and stress and illness perceptions."/>
        <s v="Changes in parenting."/>
        <s v="Family strengths."/>
        <s v="Home-based involvement practices."/>
        <s v="Interpersonal relationships."/>
        <s v="Marital support, effective problem-solving skills, a sense of mastery (parents), support from parents/siblings/adults outside of the family (children), and nurturant-involved parenting (transitions). "/>
        <s v="Family health- and functioning."/>
        <s v="Rounding in the presence of family, and attitudes of health care professionals. "/>
        <s v="Counceling approach."/>
        <s v="Family environment and cohesion."/>
        <s v="Home visitors perceptions of structural constraints."/>
        <s v="Parent discourses."/>
        <s v="Marital relations, spouses' mental health, expectations of child impact on family."/>
        <s v="Family qualities."/>
        <s v="Family continuity, family communication, significant others' acceptance, attributing meaning."/>
        <s v="Internal/external community social support."/>
        <s v="Social support, positive and negative emotions, family and life satisfaction."/>
        <s v="Sociodemographic characteristics, institutional structures, social capital."/>
        <s v="Belief systems, organizational patterns, communication/problem-solving."/>
        <s v="Home-visiting programs."/>
        <s v="Online prevention program for military parents-to-be."/>
        <s v="Social support through and educational group program."/>
        <s v="Family resilience, demographic factors, and parental stress."/>
        <s v="Intersection of work and family environment, creating meaning around employment, income, and family caregiving."/>
        <s v="Familial capabilities, characteristics, and resilience factors."/>
        <s v="Internal strength and durability within the family, integration in community and community support, support of friends and family, problem-solving and coping behaviors, routines and activities, and communication. "/>
        <s v="Work-family facilitation."/>
        <s v="Therapy."/>
        <s v="Communication and problem-solving,  positive outlook, connectedness, social and economic resources."/>
        <s v="Parenting behaviors and neighborhood quality."/>
        <s v="Family financial approach and healthy family life."/>
        <s v="Caregiver-child relationship quality."/>
        <s v="Community safety, parenting practices, and family resilience."/>
        <s v="Family Resilience Strengthening Programme (FRSP)."/>
        <s v="Family meal times."/>
        <s v="Parental positivity and positive parenting across generations."/>
        <s v="Community-based program."/>
        <s v="Personal strengths and protective factors."/>
        <s v="Family strategies."/>
        <s v="Social support, family resilience/coherence."/>
        <s v="Intergenerational support."/>
        <s v="Perceived parental sacrifice."/>
        <s v="Empathic action."/>
        <s v="Gender relations."/>
        <s v="Beliefs, organizational patterns, and communication."/>
        <s v="Communication."/>
        <s v="Family-resilience intervention program."/>
        <s v="Intervention as a therapeutic tool."/>
        <s v="Professionals' approach to parenting and child participation."/>
        <s v="Indigenist foodways."/>
        <s v="Family, psychological, and social support."/>
        <s v="Communication, community and social support, relationship quality, and life satisfaction."/>
        <s v="Culturally grounded intervention ."/>
        <s v="Experiences of family love."/>
        <s v="Culturally grounded intervention."/>
        <s v="Disciplinary practices."/>
        <s v="Individual characteristics and beliefs, family skills and practices, and resources families have access to."/>
        <s v="Parent training program."/>
        <s v="Adult mentor present, ability to make and keep friends, asthma severity, and BMI."/>
        <s v="Family problem-solving and behavioral strategies."/>
        <s v="Belief systems, organizational and communication patterns."/>
        <s v="Familial cognitive strategies."/>
        <s v="Communication and household management."/>
        <s v="Social determinants of health."/>
        <s v="Family characteristics, knowledge, and participation in family development program."/>
        <s v="Individual, family, and community resilience indicators."/>
        <s v="Interaction of belief systems, and organizational and communication processes."/>
        <s v="Work support and informal support networks."/>
        <s v="Kinship navigator program."/>
        <s v="Mental health and decreased engagement in sexual situations."/>
        <s v="Belief systems, organizational patterns, and communication processes."/>
        <s v="Cultural identity, coping, family strain, community support, socio-economic status."/>
        <s v="Family income."/>
        <s v="Social networks and self-efficacy."/>
        <s v="Family connections and conflict-solving."/>
        <s v="Family contact and support."/>
        <s v="Reaction and adaptation of mothers."/>
        <s v="Coping with the deployment cycle."/>
        <s v="Family relationship quality."/>
        <s v="Parental distress and family functioning."/>
        <s v="Women's organizations."/>
        <s v="Parental supportive problem-solving, and education."/>
        <s v="Socio-ecological determinants."/>
        <s v="Baseline resilience, positive emotionality, social support, family functioning, problem-solving."/>
        <s v="Family processes and neighborhood factors."/>
        <s v="Family therapy."/>
        <s v="Positive parenting program."/>
        <s v="Social capital."/>
        <s v="Resilient practices."/>
        <s v="Family quality and resources."/>
        <s v="Restrictive socio-structural policies"/>
        <s v="Smartphone communication."/>
        <s v="Socio-ecological factors."/>
        <s v="Sustainable livelihoods."/>
        <s v="Capacity of the family institution and adopted patterns."/>
        <s v="Parenting practices, child temperament, and racism."/>
        <s v="Family keyworkers." u="1"/>
      </sharedItems>
    </cacheField>
    <cacheField name="Aggregate mechanisms" numFmtId="0">
      <sharedItems containsBlank="1" count="17">
        <s v="Agency"/>
        <m/>
        <s v="Institutional Structures"/>
        <s v="Family functioning"/>
        <s v="Several"/>
        <s v="Parenting Practices"/>
        <s v="Intervention"/>
        <s v="Resilience"/>
        <s v="Social work"/>
        <s v="Other"/>
        <s v="Attitudes"/>
        <s v="Communication, belief systems, and organizational patterns"/>
        <s v="Culture and religion"/>
        <s v="Support from surroundings"/>
        <s v="Work-life balance"/>
        <s v="Socio-ecological factors"/>
        <s v="Parenting practices and community quality" u="1"/>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595.539551388887" createdVersion="7" refreshedVersion="7" minRefreshableVersion="3" recordCount="233" xr:uid="{D93ACF38-3B3B-423F-963C-A90E95D4FC6F}">
  <cacheSource type="worksheet">
    <worksheetSource ref="A1:R319" sheet="All"/>
  </cacheSource>
  <cacheFields count="22">
    <cacheField name="Reference" numFmtId="0">
      <sharedItems containsBlank="1"/>
    </cacheField>
    <cacheField name="Method" numFmtId="0">
      <sharedItems containsBlank="1"/>
    </cacheField>
    <cacheField name="Discipline" numFmtId="0">
      <sharedItems containsBlank="1"/>
    </cacheField>
    <cacheField name="Year of publication" numFmtId="0">
      <sharedItems containsString="0" containsBlank="1" containsNumber="1" containsInteger="1" minValue="1998" maxValue="2023"/>
    </cacheField>
    <cacheField name="Definition of resilience" numFmtId="0">
      <sharedItems containsBlank="1" longText="1"/>
    </cacheField>
    <cacheField name="Risks/resources/outcomes" numFmtId="0">
      <sharedItems containsBlank="1" longText="1"/>
    </cacheField>
    <cacheField name="Author's types of resilience" numFmtId="0">
      <sharedItems/>
    </cacheField>
    <cacheField name="Author's definition of types" numFmtId="0">
      <sharedItems containsBlank="1" longText="1"/>
    </cacheField>
    <cacheField name="Empirical examples" numFmtId="0">
      <sharedItems containsBlank="1" longText="1"/>
    </cacheField>
    <cacheField name="Exclusion criteria" numFmtId="0">
      <sharedItems containsBlank="1"/>
    </cacheField>
    <cacheField name="Context" numFmtId="0">
      <sharedItems containsBlank="1"/>
    </cacheField>
    <cacheField name="Context (two or more)" numFmtId="0">
      <sharedItems containsBlank="1"/>
    </cacheField>
    <cacheField name="Year of study" numFmtId="0">
      <sharedItems containsBlank="1" containsMixedTypes="1" containsNumber="1" containsInteger="1" minValue="1995" maxValue="2022"/>
    </cacheField>
    <cacheField name="Journal" numFmtId="0">
      <sharedItems containsBlank="1"/>
    </cacheField>
    <cacheField name="Unit of resilience " numFmtId="0">
      <sharedItems containsBlank="1"/>
    </cacheField>
    <cacheField name="Risks" numFmtId="0">
      <sharedItems containsBlank="1" count="135">
        <s v="Women's empowerment issues."/>
        <m/>
        <s v="Caring for patients with dementia."/>
        <s v="Parental alcohol abuse."/>
        <s v="Racial marginalization in secondary education."/>
        <s v="Breast cancer among African Americans."/>
        <s v="Trauma exposure to ongoing rocket attacks."/>
        <s v="Single mothers with disabled children."/>
        <s v="Colonial oppression of Native Americans undermining parenting practices."/>
        <s v="Substance abuse offenders."/>
        <s v="Academic stress and school violence."/>
        <s v="COVID-19 vulnerability."/>
        <s v="Foster families."/>
        <s v="Children with autism and ADHD."/>
        <s v="Children from low-income background."/>
        <s v="Public health crisis - COVID-19."/>
        <s v="Children with autism."/>
        <s v="Women who were child brides."/>
        <s v="Refugee families."/>
        <s v="Caring for children with developmental disabilities."/>
        <s v="Loss of a family member."/>
        <s v="COVID-19."/>
        <s v="Military trauma exposure."/>
        <s v="Adults with disabilities."/>
        <s v="Families with cross-boundary students."/>
        <s v="Native Americans who have experienced historical oppression."/>
        <s v="Unrestrained criminal acts."/>
        <s v="Families of children with autism."/>
        <s v="Families of children with disabilities."/>
        <s v="Young people with epilepsy."/>
        <s v="Loss of childcare and in-person schooling due to COVID-19."/>
        <s v="Families of children with developmental delay (DD)."/>
        <s v="Bullying, Adverse Childhood Experiences (ACEs), poverty status."/>
        <s v="Caregiver burden."/>
        <s v="Low-income families with children transitioning to kindergarten."/>
        <s v="Women in families who underwent a crisis in the past year."/>
        <s v="Economic hardship and the transition from childhood to adolescence, and from adolescence to early adulthood."/>
        <s v="Different conceptualizations of resilience."/>
        <s v="Patients in ICU."/>
        <s v="Racial trauma during COVID-19."/>
        <s v="Trauma during childhood."/>
        <s v="Adverse childhood experiences (ACEs)."/>
        <s v="Parents of transgender children."/>
        <s v="Transition into first-time parenthood."/>
        <s v="A child's same-sex sexual orientation disclosure."/>
        <s v="Families where one parent undergoes a gender transition."/>
        <s v="Public housing residents."/>
        <s v="Grandchildren being reunified with a biological parent."/>
        <s v="Deployment of a service member."/>
        <s v="N/A"/>
        <s v="Crises and ongoing challenges."/>
        <s v="Refugees and local Turkish mothers in impoverished host communities."/>
        <s v="Transition into parenthood among military couples."/>
        <s v="Parents of children with autism."/>
        <s v="Kinship foster care."/>
        <s v="COVID-19 lockdown."/>
        <s v="African American caregivers."/>
        <s v="Children in kinship care."/>
        <s v="Kinship caregivers and their children."/>
        <s v="Migration."/>
        <s v="Families of children with developmental disabilities."/>
        <s v="Work-family conflict."/>
        <s v="Cancer, unemployment, financial insecurity, and marital separation."/>
        <s v="Media exposure to COVID-19 related news."/>
        <s v="Being a 9th or 10th grade Latino male."/>
        <s v="Work and- home load."/>
        <s v="Community dependent on the oil and gas industry."/>
        <s v="Left-behind grandchildren and grandparents."/>
        <s v="Adverse family experiences (AFE)."/>
        <s v="Family challenges in a rural disadvantaged community."/>
        <s v="Low-income African American families with preschoolers."/>
        <s v="Economic hardship."/>
        <s v="High-risk youth."/>
        <s v="Previously houseless native Hawaiians."/>
        <s v="2010 Deepwater oil spill."/>
        <s v="Deployed female National Guard members."/>
        <s v="Widows from sudden death."/>
        <s v="Internally displaced persons camps."/>
        <s v="African American families in low-income neighbourhoods."/>
        <s v="Economic disadvantage."/>
        <s v="Difficult and traumatic experiences."/>
        <s v="Experiencing multiple risk factors, including poverty, health problems, the death of a child, or substance abuse."/>
        <s v="Foster caregiving."/>
        <s v="Families who had their children removed due to maltreatment."/>
        <s v="Historical oppression of Native Americans."/>
        <s v="Young adult family caregivers of frail elders."/>
        <s v="Caring for children with epilepsy. "/>
        <s v="Families with an adult suffering from depression."/>
        <s v="Families in child protection systems."/>
        <s v="Historical oppression of Indigenous groups."/>
        <s v="Sexual violence against Indigenous women as a result of historical oppression."/>
        <s v="Mental health inequities among Indigenous youth as a result of historical oppression."/>
        <s v="Historical trauma among Indigenous people due to historical oppression."/>
        <s v="Alcohol and drug abuse among Native Americans."/>
        <s v="Highly stressed parents."/>
        <s v="Children with asthma."/>
        <s v="Children with chronic illnesses."/>
        <s v="Mothers chronically ill with breast cancer."/>
        <s v="Hurricane Maria."/>
        <s v="Deployment among military families."/>
        <s v="Parental mental health and stress."/>
        <s v="Marginalization among graduate student mothers due to COVID-19."/>
        <s v="Families with a history at an assistance agency."/>
        <s v="Partner work-related travel separations."/>
        <s v="Grandmother caregivers."/>
        <s v="HIV and mental health difficulties."/>
        <s v="Stress among military couples."/>
        <s v="Parental mental illness."/>
        <s v="Strong adherence to culture among ethnic groups."/>
        <s v="Being a student."/>
        <s v="Families with deaf children."/>
        <s v="Single mothers in impoverished communities."/>
        <s v="Lockdown during COVID-19."/>
        <s v="COVID-19 experiences among families with a history of parental abuse and neglect."/>
        <s v="Religious intensification among daughters."/>
        <s v="Parental deployment."/>
        <s v="Romantic relationships during COVID-19."/>
        <s v="Active-duty military families."/>
        <s v="Parenting stress among foster parents."/>
        <s v="Families at risk of radicalism."/>
        <s v="Interparental conflict."/>
        <s v="Poverty as a chronic stressor."/>
        <s v="Minor burn injuries among children."/>
        <s v="Child psychosocial adversity and developmental disorders."/>
        <s v="Family members of substance abusers."/>
        <s v="Children in the foster care system."/>
        <s v="Economic-class immigrants."/>
        <s v="Asylum-seeking and refugee families."/>
        <s v="Child sexual abuse."/>
        <s v="Immigrant families."/>
        <s v="Mothers working abroad."/>
        <s v="Changes in sustainable livelihoods due to urbanization and migration."/>
        <s v="Socio-economically vulnerable families during COVID-19."/>
        <s v="Hard-to-reach families." u="1"/>
        <s v="Low-income, rural community." u="1"/>
      </sharedItems>
    </cacheField>
    <cacheField name="Aggregate Risks" numFmtId="0">
      <sharedItems containsBlank="1" count="26">
        <s v="Other"/>
        <m/>
        <s v="Caregiving and care needs"/>
        <s v="Substance abuse"/>
        <s v="Poverty &amp; Exclusion"/>
        <s v="Physical &amp; Mental Health Problems"/>
        <s v="Disability"/>
        <s v="Native's Oppression"/>
        <s v="COVID-19"/>
        <s v="Child maltreatment"/>
        <s v="Migration"/>
        <s v="Family bereavement"/>
        <s v="Transnational families"/>
        <s v="Gender dysphoria "/>
        <s v="Military deployment"/>
        <s v="N/A"/>
        <s v="Work-family conflict"/>
        <s v="Multiple stressors"/>
        <s v="Natural and environmental disasters"/>
        <s v="Migration " u="1"/>
        <s v="Caregiving" u="1"/>
        <s v="Substance abuse " u="1"/>
        <s v="Economic hardship" u="1"/>
        <s v="Caregiving challenges" u="1"/>
        <s v="Multiple stressors " u="1"/>
        <s v="Military deployment " u="1"/>
      </sharedItems>
    </cacheField>
    <cacheField name="Outcomes" numFmtId="0">
      <sharedItems containsBlank="1"/>
    </cacheField>
    <cacheField name="Aggregate outcomes" numFmtId="0">
      <sharedItems containsBlank="1"/>
    </cacheField>
    <cacheField name="Mechanisms" numFmtId="0">
      <sharedItems containsBlank="1"/>
    </cacheField>
    <cacheField name="Aggregate mechanisms"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
  <r>
    <x v="0"/>
    <x v="0"/>
  </r>
  <r>
    <x v="1"/>
    <x v="1"/>
  </r>
  <r>
    <x v="2"/>
    <x v="2"/>
  </r>
  <r>
    <x v="3"/>
    <x v="3"/>
  </r>
  <r>
    <x v="4"/>
    <x v="3"/>
  </r>
  <r>
    <x v="5"/>
    <x v="3"/>
  </r>
  <r>
    <x v="6"/>
    <x v="4"/>
  </r>
  <r>
    <x v="7"/>
    <x v="1"/>
  </r>
  <r>
    <x v="8"/>
    <x v="1"/>
  </r>
  <r>
    <x v="9"/>
    <x v="1"/>
  </r>
  <r>
    <x v="10"/>
    <x v="5"/>
  </r>
  <r>
    <x v="11"/>
    <x v="2"/>
  </r>
  <r>
    <x v="12"/>
    <x v="1"/>
  </r>
  <r>
    <x v="13"/>
    <x v="6"/>
  </r>
  <r>
    <x v="14"/>
    <x v="7"/>
  </r>
  <r>
    <x v="15"/>
    <x v="6"/>
  </r>
  <r>
    <x v="16"/>
    <x v="4"/>
  </r>
  <r>
    <x v="17"/>
    <x v="4"/>
  </r>
  <r>
    <x v="18"/>
    <x v="2"/>
  </r>
  <r>
    <x v="19"/>
    <x v="2"/>
  </r>
  <r>
    <x v="20"/>
    <x v="2"/>
  </r>
  <r>
    <x v="21"/>
    <x v="4"/>
  </r>
  <r>
    <x v="22"/>
    <x v="6"/>
  </r>
  <r>
    <x v="23"/>
    <x v="1"/>
  </r>
  <r>
    <x v="24"/>
    <x v="2"/>
  </r>
  <r>
    <x v="25"/>
    <x v="8"/>
  </r>
  <r>
    <x v="26"/>
    <x v="6"/>
  </r>
  <r>
    <x v="27"/>
    <x v="2"/>
  </r>
  <r>
    <x v="28"/>
    <x v="2"/>
  </r>
  <r>
    <x v="29"/>
    <x v="9"/>
  </r>
  <r>
    <x v="30"/>
    <x v="1"/>
  </r>
  <r>
    <x v="31"/>
    <x v="7"/>
  </r>
  <r>
    <x v="32"/>
    <x v="8"/>
  </r>
  <r>
    <x v="33"/>
    <x v="0"/>
  </r>
  <r>
    <x v="34"/>
    <x v="6"/>
  </r>
  <r>
    <x v="35"/>
    <x v="2"/>
  </r>
  <r>
    <x v="36"/>
    <x v="2"/>
  </r>
  <r>
    <x v="37"/>
    <x v="4"/>
  </r>
  <r>
    <x v="38"/>
    <x v="1"/>
  </r>
  <r>
    <x v="39"/>
    <x v="10"/>
  </r>
  <r>
    <x v="40"/>
    <x v="2"/>
  </r>
  <r>
    <x v="41"/>
    <x v="2"/>
  </r>
  <r>
    <x v="42"/>
    <x v="2"/>
  </r>
  <r>
    <x v="43"/>
    <x v="2"/>
  </r>
  <r>
    <x v="44"/>
    <x v="2"/>
  </r>
  <r>
    <x v="45"/>
    <x v="0"/>
  </r>
  <r>
    <x v="46"/>
    <x v="2"/>
  </r>
  <r>
    <x v="47"/>
    <x v="5"/>
  </r>
  <r>
    <x v="48"/>
    <x v="7"/>
  </r>
  <r>
    <x v="49"/>
    <x v="7"/>
  </r>
  <r>
    <x v="50"/>
    <x v="3"/>
  </r>
  <r>
    <x v="51"/>
    <x v="6"/>
  </r>
  <r>
    <x v="52"/>
    <x v="2"/>
  </r>
  <r>
    <x v="53"/>
    <x v="2"/>
  </r>
  <r>
    <x v="54"/>
    <x v="1"/>
  </r>
  <r>
    <x v="55"/>
    <x v="3"/>
  </r>
  <r>
    <x v="56"/>
    <x v="3"/>
  </r>
  <r>
    <x v="57"/>
    <x v="0"/>
  </r>
  <r>
    <x v="58"/>
    <x v="1"/>
  </r>
  <r>
    <x v="59"/>
    <x v="0"/>
  </r>
  <r>
    <x v="60"/>
    <x v="6"/>
  </r>
  <r>
    <x v="61"/>
    <x v="11"/>
  </r>
  <r>
    <x v="62"/>
    <x v="2"/>
  </r>
  <r>
    <x v="63"/>
    <x v="12"/>
  </r>
  <r>
    <x v="64"/>
    <x v="13"/>
  </r>
  <r>
    <x v="65"/>
    <x v="6"/>
  </r>
  <r>
    <x v="66"/>
    <x v="5"/>
  </r>
  <r>
    <x v="67"/>
    <x v="3"/>
  </r>
  <r>
    <x v="68"/>
    <x v="6"/>
  </r>
  <r>
    <x v="69"/>
    <x v="1"/>
  </r>
  <r>
    <x v="70"/>
    <x v="2"/>
  </r>
  <r>
    <x v="71"/>
    <x v="12"/>
  </r>
  <r>
    <x v="72"/>
    <x v="1"/>
  </r>
  <r>
    <x v="73"/>
    <x v="1"/>
  </r>
  <r>
    <x v="74"/>
    <x v="1"/>
  </r>
  <r>
    <x v="75"/>
    <x v="1"/>
  </r>
  <r>
    <x v="76"/>
    <x v="1"/>
  </r>
  <r>
    <x v="77"/>
    <x v="4"/>
  </r>
  <r>
    <x v="78"/>
    <x v="6"/>
  </r>
  <r>
    <x v="79"/>
    <x v="3"/>
  </r>
  <r>
    <x v="80"/>
    <x v="11"/>
  </r>
  <r>
    <x v="81"/>
    <x v="6"/>
  </r>
  <r>
    <x v="82"/>
    <x v="2"/>
  </r>
  <r>
    <x v="83"/>
    <x v="2"/>
  </r>
  <r>
    <x v="84"/>
    <x v="14"/>
  </r>
  <r>
    <x v="85"/>
    <x v="1"/>
  </r>
  <r>
    <x v="86"/>
    <x v="8"/>
  </r>
  <r>
    <x v="87"/>
    <x v="15"/>
  </r>
  <r>
    <x v="87"/>
    <x v="1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x v="0"/>
  </r>
  <r>
    <x v="1"/>
  </r>
  <r>
    <x v="2"/>
  </r>
  <r>
    <x v="0"/>
  </r>
  <r>
    <x v="1"/>
  </r>
  <r>
    <x v="2"/>
  </r>
  <r>
    <x v="3"/>
  </r>
  <r>
    <x v="4"/>
  </r>
  <r>
    <x v="4"/>
  </r>
  <r>
    <x v="5"/>
  </r>
  <r>
    <x v="6"/>
  </r>
  <r>
    <x v="3"/>
  </r>
  <r>
    <x v="4"/>
  </r>
  <r>
    <x v="4"/>
  </r>
  <r>
    <x v="7"/>
  </r>
  <r>
    <x v="3"/>
  </r>
  <r>
    <x v="8"/>
  </r>
  <r>
    <x v="6"/>
  </r>
  <r>
    <x v="4"/>
  </r>
  <r>
    <x v="4"/>
  </r>
  <r>
    <x v="4"/>
  </r>
  <r>
    <x v="4"/>
  </r>
  <r>
    <x v="6"/>
  </r>
  <r>
    <x v="9"/>
  </r>
  <r>
    <x v="0"/>
  </r>
  <r>
    <x v="4"/>
  </r>
  <r>
    <x v="4"/>
  </r>
  <r>
    <x v="6"/>
  </r>
  <r>
    <x v="4"/>
  </r>
  <r>
    <x v="4"/>
  </r>
  <r>
    <x v="4"/>
  </r>
  <r>
    <x v="4"/>
  </r>
  <r>
    <x v="0"/>
  </r>
  <r>
    <x v="2"/>
  </r>
  <r>
    <x v="1"/>
  </r>
  <r>
    <x v="0"/>
  </r>
  <r>
    <x v="1"/>
  </r>
  <r>
    <x v="2"/>
  </r>
  <r>
    <x v="4"/>
  </r>
  <r>
    <x v="10"/>
  </r>
  <r>
    <x v="11"/>
  </r>
  <r>
    <x v="12"/>
  </r>
  <r>
    <x v="9"/>
  </r>
  <r>
    <x v="0"/>
  </r>
  <r>
    <x v="1"/>
  </r>
  <r>
    <x v="2"/>
  </r>
  <r>
    <x v="4"/>
  </r>
  <r>
    <x v="6"/>
  </r>
  <r>
    <x v="0"/>
  </r>
  <r>
    <x v="1"/>
  </r>
  <r>
    <x v="2"/>
  </r>
  <r>
    <x v="4"/>
  </r>
  <r>
    <x v="0"/>
  </r>
  <r>
    <x v="1"/>
  </r>
  <r>
    <x v="2"/>
  </r>
  <r>
    <x v="0"/>
  </r>
  <r>
    <x v="1"/>
  </r>
  <r>
    <x v="2"/>
  </r>
  <r>
    <x v="4"/>
  </r>
  <r>
    <x v="0"/>
  </r>
  <r>
    <x v="1"/>
  </r>
  <r>
    <x v="2"/>
  </r>
  <r>
    <x v="4"/>
  </r>
  <r>
    <x v="0"/>
  </r>
  <r>
    <x v="1"/>
  </r>
  <r>
    <x v="2"/>
  </r>
  <r>
    <x v="6"/>
  </r>
  <r>
    <x v="4"/>
  </r>
  <r>
    <x v="0"/>
  </r>
  <r>
    <x v="1"/>
  </r>
  <r>
    <x v="2"/>
  </r>
  <r>
    <x v="4"/>
  </r>
  <r>
    <x v="4"/>
  </r>
  <r>
    <x v="4"/>
  </r>
  <r>
    <x v="4"/>
  </r>
  <r>
    <x v="4"/>
  </r>
  <r>
    <x v="13"/>
  </r>
  <r>
    <x v="3"/>
  </r>
  <r>
    <x v="0"/>
  </r>
  <r>
    <x v="1"/>
  </r>
  <r>
    <x v="2"/>
  </r>
  <r>
    <x v="6"/>
  </r>
  <r>
    <x v="4"/>
  </r>
  <r>
    <x v="4"/>
  </r>
  <r>
    <x v="0"/>
  </r>
  <r>
    <x v="1"/>
  </r>
  <r>
    <x v="2"/>
  </r>
  <r>
    <x v="4"/>
  </r>
  <r>
    <x v="4"/>
  </r>
  <r>
    <x v="0"/>
  </r>
  <r>
    <x v="1"/>
  </r>
  <r>
    <x v="2"/>
  </r>
  <r>
    <x v="4"/>
  </r>
  <r>
    <x v="0"/>
  </r>
  <r>
    <x v="1"/>
  </r>
  <r>
    <x v="2"/>
  </r>
  <r>
    <x v="4"/>
  </r>
  <r>
    <x v="0"/>
  </r>
  <r>
    <x v="1"/>
  </r>
  <r>
    <x v="2"/>
  </r>
  <r>
    <x v="0"/>
  </r>
  <r>
    <x v="1"/>
  </r>
  <r>
    <x v="2"/>
  </r>
  <r>
    <x v="6"/>
  </r>
  <r>
    <x v="14"/>
  </r>
  <r>
    <x v="0"/>
  </r>
  <r>
    <x v="1"/>
  </r>
  <r>
    <x v="2"/>
  </r>
  <r>
    <x v="15"/>
  </r>
  <r>
    <x v="14"/>
  </r>
  <r>
    <x v="6"/>
  </r>
  <r>
    <x v="16"/>
  </r>
  <r>
    <x v="17"/>
  </r>
  <r>
    <x v="4"/>
  </r>
  <r>
    <x v="0"/>
  </r>
  <r>
    <x v="1"/>
  </r>
  <r>
    <x v="2"/>
  </r>
  <r>
    <x v="4"/>
  </r>
  <r>
    <x v="4"/>
  </r>
  <r>
    <x v="0"/>
  </r>
  <r>
    <x v="1"/>
  </r>
  <r>
    <x v="2"/>
  </r>
  <r>
    <x v="6"/>
  </r>
  <r>
    <x v="4"/>
  </r>
  <r>
    <x v="0"/>
  </r>
  <r>
    <x v="1"/>
  </r>
  <r>
    <x v="2"/>
  </r>
  <r>
    <x v="4"/>
  </r>
  <r>
    <x v="9"/>
  </r>
  <r>
    <x v="4"/>
  </r>
  <r>
    <x v="18"/>
  </r>
  <r>
    <x v="6"/>
  </r>
  <r>
    <x v="19"/>
  </r>
  <r>
    <x v="20"/>
  </r>
  <r>
    <x v="21"/>
  </r>
  <r>
    <x v="4"/>
  </r>
  <r>
    <x v="4"/>
  </r>
  <r>
    <x v="0"/>
  </r>
  <r>
    <x v="1"/>
  </r>
  <r>
    <x v="2"/>
  </r>
  <r>
    <x v="4"/>
  </r>
  <r>
    <x v="4"/>
  </r>
  <r>
    <x v="4"/>
  </r>
  <r>
    <x v="6"/>
  </r>
  <r>
    <x v="3"/>
  </r>
  <r>
    <x v="4"/>
  </r>
  <r>
    <x v="22"/>
  </r>
  <r>
    <x v="0"/>
  </r>
  <r>
    <x v="2"/>
  </r>
  <r>
    <x v="23"/>
  </r>
  <r>
    <x v="4"/>
  </r>
  <r>
    <x v="0"/>
  </r>
  <r>
    <x v="1"/>
  </r>
  <r>
    <x v="2"/>
  </r>
  <r>
    <x v="4"/>
  </r>
  <r>
    <x v="14"/>
  </r>
  <r>
    <x v="6"/>
  </r>
  <r>
    <x v="0"/>
  </r>
  <r>
    <x v="1"/>
  </r>
  <r>
    <x v="2"/>
  </r>
  <r>
    <x v="4"/>
  </r>
  <r>
    <x v="4"/>
  </r>
  <r>
    <x v="4"/>
  </r>
  <r>
    <x v="4"/>
  </r>
  <r>
    <x v="2"/>
  </r>
  <r>
    <x v="4"/>
  </r>
  <r>
    <x v="4"/>
  </r>
  <r>
    <x v="4"/>
  </r>
  <r>
    <x v="4"/>
  </r>
  <r>
    <x v="9"/>
  </r>
  <r>
    <x v="24"/>
  </r>
  <r>
    <x v="25"/>
  </r>
  <r>
    <x v="4"/>
  </r>
  <r>
    <x v="4"/>
  </r>
  <r>
    <x v="4"/>
  </r>
  <r>
    <x v="4"/>
  </r>
  <r>
    <x v="0"/>
  </r>
  <r>
    <x v="1"/>
  </r>
  <r>
    <x v="2"/>
  </r>
  <r>
    <x v="26"/>
  </r>
  <r>
    <x v="23"/>
  </r>
  <r>
    <x v="4"/>
  </r>
  <r>
    <x v="4"/>
  </r>
  <r>
    <x v="4"/>
  </r>
  <r>
    <x v="0"/>
  </r>
  <r>
    <x v="1"/>
  </r>
  <r>
    <x v="2"/>
  </r>
  <r>
    <x v="0"/>
  </r>
  <r>
    <x v="1"/>
  </r>
  <r>
    <x v="2"/>
  </r>
  <r>
    <x v="27"/>
  </r>
  <r>
    <x v="4"/>
  </r>
  <r>
    <x v="4"/>
  </r>
  <r>
    <x v="0"/>
  </r>
  <r>
    <x v="1"/>
  </r>
  <r>
    <x v="2"/>
  </r>
  <r>
    <x v="0"/>
  </r>
  <r>
    <x v="1"/>
  </r>
  <r>
    <x v="2"/>
  </r>
  <r>
    <x v="4"/>
  </r>
  <r>
    <x v="0"/>
  </r>
  <r>
    <x v="1"/>
  </r>
  <r>
    <x v="2"/>
  </r>
  <r>
    <x v="4"/>
  </r>
  <r>
    <x v="4"/>
  </r>
  <r>
    <x v="4"/>
  </r>
  <r>
    <x v="4"/>
  </r>
  <r>
    <x v="6"/>
  </r>
  <r>
    <x v="28"/>
  </r>
  <r>
    <x v="4"/>
  </r>
  <r>
    <x v="4"/>
  </r>
  <r>
    <x v="4"/>
  </r>
  <r>
    <x v="6"/>
  </r>
  <r>
    <x v="4"/>
  </r>
  <r>
    <x v="4"/>
  </r>
  <r>
    <x v="29"/>
  </r>
  <r>
    <x v="28"/>
  </r>
  <r>
    <x v="6"/>
  </r>
  <r>
    <x v="4"/>
  </r>
  <r>
    <x v="4"/>
  </r>
  <r>
    <x v="6"/>
  </r>
  <r>
    <x v="4"/>
  </r>
  <r>
    <x v="0"/>
  </r>
  <r>
    <x v="1"/>
  </r>
  <r>
    <x v="2"/>
  </r>
  <r>
    <x v="4"/>
  </r>
  <r>
    <x v="4"/>
  </r>
  <r>
    <x v="30"/>
  </r>
  <r>
    <x v="0"/>
  </r>
  <r>
    <x v="1"/>
  </r>
  <r>
    <x v="2"/>
  </r>
  <r>
    <x v="31"/>
  </r>
  <r>
    <x v="4"/>
  </r>
  <r>
    <x v="3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s v="Adhariani (2022)"/>
    <s v="Qualitative"/>
    <s v="Social sciences, Interdisciplinary"/>
    <x v="0"/>
    <s v="&quot;The ability to withstand and rebound from crisis and adversity in a family&quot; (Walsh, 1996). The family resilience approach can identify key interactional processes that enable families to withstand and recover from the challenges they face."/>
    <s v="Risk: issues with empowerment among women, who are members of a Sharia cooperative, in microfinance.  _x000a_Resources: microfinance initiative and the role of accounting._x000a_Outcome: women's empowerment."/>
    <s v="Belief systems."/>
    <s v="Family belief systems: transcendence and spirituality. _x000a_Organization patterns: connectedness, and social and economic resources._x000a_Communication processes: collaborative problem solving."/>
    <s v="E.g., through loan taking, have written approval of the husband to strengthen bonding in the family and collaborative problem-solving capability, collecitve Islamic prayer ritual to become trusted in repaying the loan, borrowing money which can help opening a chance for some form of contribution to the household and thus improving their childrens living conditions."/>
    <m/>
    <s v="Indonesia"/>
    <m/>
    <s v="N/A"/>
    <s v="Qualitative report"/>
    <s v="Family"/>
    <s v="Women's empowerment issues."/>
    <s v="Other"/>
    <s v="Women's empowerment."/>
    <s v="Empowerment"/>
    <s v="Microfinance initiatives and accounting among women."/>
    <s v="Agency"/>
    <m/>
  </r>
  <r>
    <m/>
    <m/>
    <m/>
    <x v="1"/>
    <m/>
    <m/>
    <s v="Organizational patterns."/>
    <m/>
    <m/>
    <m/>
    <m/>
    <m/>
    <m/>
    <m/>
    <m/>
    <m/>
    <m/>
    <m/>
    <m/>
    <m/>
    <m/>
    <m/>
  </r>
  <r>
    <m/>
    <m/>
    <m/>
    <x v="1"/>
    <m/>
    <m/>
    <s v="Communication processes."/>
    <m/>
    <m/>
    <m/>
    <m/>
    <m/>
    <m/>
    <m/>
    <m/>
    <m/>
    <m/>
    <m/>
    <m/>
    <m/>
    <m/>
    <m/>
  </r>
  <r>
    <s v="Afshari et al., (2023)"/>
    <s v="Quantitative"/>
    <s v="Family Studies"/>
    <x v="2"/>
    <s v="&quot;the capacity of the family to keep relatively steady levels of psychological health and physical functioning and take into account the creation of positive experiences and emotions&quot; (Walsh, 2016)."/>
    <s v="Risk: caregivers of dementia patients._x000a_Resources: online supportive education program._x000a_Outcome: family caregivers' resilience and abuse of people with dementia. "/>
    <s v="Belief systems."/>
    <s v="N/A"/>
    <s v="E.g., in the education program, share content about dementia, its definition, types, symptoms, etc and then discuss the caregivers questions in relation to the content. "/>
    <m/>
    <s v="Iran"/>
    <m/>
    <s v="2021-2022"/>
    <s v="Family Journal"/>
    <s v="Individual"/>
    <s v="Caring for patients with dementia."/>
    <s v="Caregiving and care needs"/>
    <s v="Level of abuse from dementia patients."/>
    <s v="Health &amp; Well-Being"/>
    <s v="Education program."/>
    <s v="Institutional Structures"/>
    <m/>
  </r>
  <r>
    <m/>
    <m/>
    <m/>
    <x v="1"/>
    <m/>
    <m/>
    <s v="Organizational patterns."/>
    <m/>
    <m/>
    <m/>
    <m/>
    <m/>
    <m/>
    <m/>
    <m/>
    <m/>
    <m/>
    <m/>
    <m/>
    <m/>
    <m/>
    <m/>
  </r>
  <r>
    <m/>
    <m/>
    <m/>
    <x v="1"/>
    <m/>
    <m/>
    <s v="Communication processes."/>
    <m/>
    <m/>
    <m/>
    <m/>
    <m/>
    <m/>
    <m/>
    <m/>
    <m/>
    <m/>
    <m/>
    <m/>
    <m/>
    <m/>
    <m/>
  </r>
  <r>
    <s v="Coyle et al., (2009)"/>
    <s v="Quantitative"/>
    <s v="Family Studies"/>
    <x v="3"/>
    <s v="The path a family follows as it adapts and prospers in the face of stress, both in the present and over time (Hawley &amp; DeHaan, 1996)."/>
    <s v="Risk: parental alcohol abuse. _x000a_Resources: family functioning._x000a_Outcome: reduced impact of parental alcohol use."/>
    <s v="Protective factors"/>
    <s v="Family functioning can be seen as a protective factor, because families who are adaptive, cohesive, have positive beliefs about their ability to manage stress, and have good communication and problemsolving skills are expected to better manage adversity."/>
    <s v="E.g., good communication and problem solving, positive parenting, dicipline and parent-child involvement, professional services such as medical, legal and conseling. "/>
    <m/>
    <s v="U.S., Canada"/>
    <s v="Two or more"/>
    <s v="N/A"/>
    <s v="Journal of Family Issues"/>
    <s v="Family"/>
    <s v="Parental alcohol abuse."/>
    <s v="Substance abuse"/>
    <s v="Reduced impact of alcohol abuse."/>
    <s v="Health &amp; Well-Being"/>
    <s v="Family functioning."/>
    <s v="Family functioning"/>
    <m/>
  </r>
  <r>
    <s v="Danforth &amp; Miller (2018)"/>
    <s v="Qualitative"/>
    <s v="Not found."/>
    <x v="4"/>
    <s v="Both the capacity of individuals to navigate their way to the psychological, socio-cultural, and physical resources that sustain their well-being, and their capacity to negotiate for these resources to be provided and experienced in culturally meaningful ways” (Ungar, 2008)."/>
    <s v="Risk: racial marginalization in secondary education. _x000a_Resources: non-negotiable family expectations by single-mother families._x000a_Outcome: college enrollment. "/>
    <s v="N/A"/>
    <s v="N/A"/>
    <s v="E.g., family practicing authoritative parenting, family providing hands-on assistance during the application process, initial familial expectation that college is mandatory."/>
    <m/>
    <s v="U.S."/>
    <m/>
    <s v="N/A"/>
    <s v="Journal of Family Social Work"/>
    <s v="Individual"/>
    <s v="Racial marginalization in secondary education."/>
    <s v="Poverty &amp; Exclusion"/>
    <s v="College enrollment among marginalized youth."/>
    <s v="Child development"/>
    <s v="Family expectations."/>
    <s v="Family functioning"/>
    <m/>
  </r>
  <r>
    <s v="Davey et al., (2012)"/>
    <s v="Qualitative"/>
    <s v="Public, Environmental &amp; Occupational Health; Information Science &amp; Library Science; Social Sciences, Interdisciplinary; Social Sciences, Biomedical "/>
    <x v="5"/>
    <s v="&quot;how family members are interconnected and mutually influence each other, and on how culture is essential in their lives, to understand the ways that individuals and_x000a_families cope with cancer&quot; (Marshall et al., 2011)."/>
    <s v="Risk: breast cancer among African American parents who are caring for school-age children. _x000a_Resources: modify interactions and family structure. Outcome: emotional consequences of breast cancer."/>
    <s v="N/A"/>
    <s v="N/A"/>
    <s v="E.g., parents openly sharing the factual aspects of the diagnosis while keeping their own emotional reactions hidden. Instead, parents attended e.g. church or turned to other adult family members."/>
    <m/>
    <s v="U.S."/>
    <m/>
    <n v="2008"/>
    <s v="Qualitative Health Research"/>
    <s v="Family"/>
    <s v="Breast cancer among African Americans."/>
    <s v="Physical &amp; Mental Health Problems"/>
    <s v="Emotional consequences."/>
    <s v="Health &amp; Well-Being"/>
    <s v="Interactions and family structure."/>
    <s v="Family functioning"/>
    <m/>
  </r>
  <r>
    <s v="Finklestein et al., (2022)"/>
    <s v="Quantitative"/>
    <s v="Family Studies"/>
    <x v="0"/>
    <s v="&quot;The resilience of the family system can be defined as its capacity to endure or recover from any adversity that threatens its stability or development&quot; (DeHaan et al., 2013; Masten, 2017; Walsh, 2015).  The results show that family resilience is a collective product of a shared and interactive process. "/>
    <s v="Risk: trauma exposure due to ongoing security threats (exposed to rocket attacks for 13 years). _x000a_Resources: family resilience and self-differentiation._x000a_Outcome: anxiety and adolescents' individual resilience."/>
    <s v="Absorb"/>
    <m/>
    <s v="E.g., communication and problem solving, family connectedness, making meaning of adversity, utilizing social and economic resources, positive outlook and family spirituality. "/>
    <m/>
    <s v="Israel"/>
    <m/>
    <n v="2013"/>
    <s v="Journal of Family Studies"/>
    <s v="Family &amp; Individual"/>
    <s v="Trauma exposure to ongoing rocket attacks."/>
    <s v="Physical &amp; Mental Health Problems"/>
    <s v="Anxiety and individual resilience."/>
    <s v="Health &amp; Well-Being"/>
    <s v="Family resilience and self-differentiation."/>
    <s v="Several"/>
    <m/>
  </r>
  <r>
    <s v="Levine (2009)"/>
    <s v="Qualitative"/>
    <s v="Social Work"/>
    <x v="3"/>
    <s v="&quot;resilience as positive family adaptation within a context of significant adversity&quot; (Walsh, 1998, 2003). "/>
    <s v="Risk: single mothers with disabled children. _x000a_Resources: thoughtful, responsive and strategic decision-making. _x000a_Outcome: family adaptation of single mothers."/>
    <s v="Adapt"/>
    <s v="Family strengths, abilities, and meaning-making systems."/>
    <s v="E.g., conscious development of relational connections with the family of origin, instrumental and emotional support from families, as a mother, relying on one's own experiential knowledge in parenting their children."/>
    <m/>
    <s v="Canada"/>
    <m/>
    <s v="N/A"/>
    <s v="Social Work in Health Care"/>
    <s v="Family"/>
    <s v="Single mothers with disabled children."/>
    <s v="Disability"/>
    <s v="Family adaptation of single mothers."/>
    <s v="Coping &amp; Adaptation"/>
    <s v="Decision-making concerning disabled children."/>
    <s v="Agency"/>
    <m/>
  </r>
  <r>
    <s v="McKinley et al., (2022)"/>
    <s v="Qualitative"/>
    <s v="Family Studies; Social Work"/>
    <x v="0"/>
    <s v="&quot; Family resilience is the capacity of families to cope and adapt to adversity, often with greater skills than prior to the adversity&quot; (Burnette et al., 2020; Masten, 2018). "/>
    <s v="Risk: oppression of Native Americans undermining parenting practices._x000a_Resources: effective parenting practices._x000a_Outcome: social and behavioural health disparities."/>
    <s v="Protective factors"/>
    <s v="Positive disciplinary parenting practices."/>
    <s v="E.g., rewarding good behavior, setting clear expectations to avoid disciplinary problems, perceptions of discipline. "/>
    <m/>
    <s v="U.S."/>
    <m/>
    <s v="N/A"/>
    <s v="Child &amp; Family Social Work"/>
    <s v="Family"/>
    <s v="Colonial oppression of Native Americans undermining parenting practices."/>
    <s v="Native's Oppression"/>
    <s v="Health disparities."/>
    <s v="Health &amp; Well-Being"/>
    <s v="Effective parenting practices."/>
    <s v="Parenting Practices"/>
    <m/>
  </r>
  <r>
    <s v="Mindel &amp; Hoefer (2006)"/>
    <s v="Quantitative"/>
    <s v="Social Work"/>
    <x v="6"/>
    <s v="The CSAP measure on family strengths/resilience (Kumpfer, 1997) - a 12-item scale assessing the relative strengths of families.  Items in the scale ask about the level of strength of the family: supportiveness/ love/care,_x000a_positive communication, effective parenting skills, effective discipline style, organization, unity, positive mental health, physical health, emotional strength, knowledge and education, social networking, and spirituality. "/>
    <s v="Risk: substance abuse offenders. _x000a_Resources: family strengthening program. _x000a_Outcome: general - preventing, delaying or reducing substance use. Specific - family resilience, opportunities for pro-social involvement of the children, and family bonding."/>
    <s v="N/A"/>
    <s v="N/A"/>
    <s v="Increase parent skills through communication, empathy with child and family planning. Increase children's skills through recognition of feelings, communication, knowledge about alcohol and drugs and anger management."/>
    <m/>
    <s v="U.S."/>
    <m/>
    <s v="N/A"/>
    <s v="Journal of Social Service Research"/>
    <s v="Family"/>
    <s v="Substance abuse offenders."/>
    <s v="Substance abuse"/>
    <s v="Preventing, delaying, or reducing substance use."/>
    <s v="Health &amp; Well-Being"/>
    <s v="Family strengthening program."/>
    <s v="Intervention"/>
    <m/>
  </r>
  <r>
    <s v="Park &amp; Chung (2014)"/>
    <s v="Quantitative"/>
    <s v="Social sciences, Interdisciplinary"/>
    <x v="7"/>
    <s v="Family resilience: &quot;A family characteristic that makes it possible for anyone to adapt positively to a dangerous situation&quot; (McCubbin and McCubbin, 1988)._x000a_Ego resilience: &quot;a special characteristic that allows one to react flexibly in response to internal and external types of stress.&quot;_x000a_Academic resilience: &quot;a special characteristic that makes it possible for one to overcome a difficult situation experienced at school—such as personal failure, low level of achievement, school-related pressures, and excessive_x000a_stress levels—by positively adapting oneself to such a situation with successful results.&quot;"/>
    <s v="Risk: academic stress and school violence. _x000a_Resources:  family resilience, ego resilience, and academic resilience._x000a_Outcome: depression and suicide among adolescents."/>
    <s v="N/A"/>
    <s v="N/A"/>
    <s v="E.g., families providing the adolescents with support, change the social atmosphere related to the education system to help adolescents with low academic achievement to find meaning to their lives outside of academia. "/>
    <m/>
    <s v="South Korea"/>
    <m/>
    <n v="2009"/>
    <s v="Child Indicators Research"/>
    <s v="Individual"/>
    <s v="Academic stress and school violence."/>
    <s v="Other"/>
    <s v="Depression and suicide."/>
    <s v="Health &amp; Well-Being"/>
    <s v="Family/ego/academic resilience."/>
    <s v="Resilience"/>
    <m/>
  </r>
  <r>
    <s v="Perry et al. (2023)"/>
    <s v="Quantitative"/>
    <s v="Family Studies; Psychology, Developmental; Psychiatry"/>
    <x v="2"/>
    <s v="The family resilience model (FRM) is one model that addresses family adaptation from stressors through four key characteristics: family risk, family protective factors, family vulnerability factors, and family adaptation (Henry et al., 2015)."/>
    <s v="Risk: COVID-19 vulnerability. _x000a_Resources: income, school format, marriage status, vaccination status, gender, stability in routines, family meaning-making, family emotional support. _x000a_Outcome: family resilience factors. "/>
    <s v="Family risk"/>
    <s v="Family risk: predict adaptation within the family unit by drawing from the family's protective and vulnerability factors. Family protective and vulnerability factors: features that increase a family's ability to cope with risk or enhance risk. Family adaptation: the response to the risk, protection and vulnerability factors."/>
    <s v="E.g., relationship patterns: make positive meaning of the pandemic. How connected and supportive the family is during the pandemic, distribution of authority and power in the family. "/>
    <m/>
    <s v="U.S."/>
    <m/>
    <n v="2008"/>
    <s v="Journal of Child and Family Studies"/>
    <s v="Family"/>
    <s v="COVID-19 vulnerability."/>
    <s v="COVID-19"/>
    <s v="Family resilience."/>
    <s v="Resilience"/>
    <s v="Income, education structure, vaccination, gender, routine stability, family dynamics."/>
    <s v="Several"/>
    <m/>
  </r>
  <r>
    <m/>
    <m/>
    <m/>
    <x v="1"/>
    <m/>
    <m/>
    <s v="Protective factors"/>
    <m/>
    <m/>
    <m/>
    <m/>
    <m/>
    <m/>
    <m/>
    <m/>
    <m/>
    <m/>
    <m/>
    <m/>
    <m/>
    <m/>
    <m/>
  </r>
  <r>
    <m/>
    <m/>
    <m/>
    <x v="1"/>
    <m/>
    <m/>
    <s v="Vulnerability factors."/>
    <m/>
    <m/>
    <m/>
    <m/>
    <m/>
    <m/>
    <m/>
    <m/>
    <m/>
    <m/>
    <m/>
    <m/>
    <m/>
    <m/>
    <m/>
  </r>
  <r>
    <m/>
    <m/>
    <m/>
    <x v="1"/>
    <m/>
    <m/>
    <s v="Adapt"/>
    <m/>
    <m/>
    <m/>
    <m/>
    <m/>
    <m/>
    <m/>
    <m/>
    <m/>
    <m/>
    <m/>
    <m/>
    <m/>
    <m/>
    <m/>
  </r>
  <r>
    <s v="Piel et al., (2017)"/>
    <s v="Mixed methods"/>
    <s v="Family Studies; Social Work"/>
    <x v="8"/>
    <s v="N/A"/>
    <s v="Risk: foster families. _x000a_Resources: social support. _x000a_Outcome: sustaining long-term fostering."/>
    <s v="N/A"/>
    <s v="N/A"/>
    <s v="E.g., learn how to effectively communicate with agents of the child welfare system, other families and children in their care, availability of councelors for emotional support."/>
    <m/>
    <s v="U.S."/>
    <m/>
    <s v="N/A"/>
    <s v="Child &amp; Family Social Work"/>
    <s v="Family"/>
    <s v="Foster families."/>
    <s v="Caregiving and care needs"/>
    <s v="Sustaining long-term fostering."/>
    <s v="Family functioning"/>
    <s v="Social support."/>
    <s v="Social work"/>
    <m/>
  </r>
  <r>
    <s v="Schneider et al., (2019)"/>
    <s v="Quantitative"/>
    <s v="Behavioral Sciences; Psychology, Developmental; Pediatrics"/>
    <x v="9"/>
    <s v="&quot;the ability to “bounce back” or positively adapt to adversity&quot; (Luthar, 2015)._x000a_&quot;the family's ability to cope and adapt to change, stress, or adversity&quot; (Black &amp; Lobo, 2008)."/>
    <s v="Risk: children with autism and ADHD._x000a_Resources: adverse childhood experiences._x000a_Outcome: level of family resilience."/>
    <s v="N/A"/>
    <s v="N/A"/>
    <s v="E.g., family's ability to talk about problems, know they have strengths to draw on, work together to solve problems, and remain hopeful in difficult times."/>
    <m/>
    <s v="U.S."/>
    <m/>
    <n v="2016"/>
    <s v="Journal of Developmental and Behavioral Pediatrics"/>
    <s v="Individual"/>
    <s v="Children with autism and ADHD."/>
    <s v="Disability"/>
    <s v="Adverse childhood experiences."/>
    <s v="Childhood adversity"/>
    <s v="Family resilience."/>
    <s v="Resilience"/>
    <m/>
  </r>
  <r>
    <s v="Smith-Adcock et al., (2019)"/>
    <s v="Quantitative"/>
    <s v="Family Studies; Psychology, Developmental; Psychiatry"/>
    <x v="9"/>
    <s v="Walsh's (2012) concept of family resilience. "/>
    <s v="Risk: children from low-income families._x000a_Resources: parenting processes._x000a_Outcome: children's social-emotional readiness and reading achievement."/>
    <s v="N/A"/>
    <s v="N/A"/>
    <s v="E.g., positive dicipline, parental school involvement, family rules, home involvement, cultural involvement (cultural capital). "/>
    <m/>
    <s v="U.S."/>
    <m/>
    <s v="1998-99"/>
    <s v="Journal of Child and Family Studies"/>
    <s v="Individual"/>
    <s v="Children from low-income background."/>
    <s v="Poverty &amp; Exclusion"/>
    <s v="Social-emotional readiness and reading achievement."/>
    <s v="Child development"/>
    <s v="Parenting processes."/>
    <s v="Parenting Practices"/>
    <m/>
  </r>
  <r>
    <s v="Zhuang &amp; Wong (2023)"/>
    <s v="Quantitative"/>
    <s v="Health Care Sciences &amp; Services; Family Studies; Public, Environmental &amp; Occupational Health"/>
    <x v="2"/>
    <s v="&quot;At the exosystem level, accessing and utilizing community resources in the neighborhood network, friends, and social service agencies are considered to contribute to individual and family resilience&quot; (Ungar et al., 2013; Walsh, 2013)."/>
    <s v="Risk: public health crisis - COVID-19. _x000a_Resources: community resources and family functioning._x000a_Outcome: mental health."/>
    <s v="N/A"/>
    <s v="N/A"/>
    <s v="E.g., using community resources by local agencies and residents, shared family beliefs, newly established family routines (e.g., handwashing, facemask wearing), and close relationships and solidarity."/>
    <m/>
    <s v="China"/>
    <m/>
    <n v="2020"/>
    <s v="Families Systems &amp; Health"/>
    <s v="Family"/>
    <s v="Public health crisis - COVID-19."/>
    <s v="COVID-19"/>
    <s v="Mental health."/>
    <s v="Health &amp; Well-Being"/>
    <s v="Institutional structures and family functioning."/>
    <s v="Several"/>
    <m/>
  </r>
  <r>
    <s v="Al-Jadiri et al., (2021)"/>
    <s v="Quantitative"/>
    <s v="Behavioral Sciences; Psychology, Developmental; Pediatrics"/>
    <x v="10"/>
    <s v="Positive adaptation despite adversity."/>
    <s v="Risk: families of children with autism spectrum disorder (ASD)._x000a_Resources: parent's emotional and psychosocial factors, child ASD severity and treatment use, health care factors. _x000a_Outcome: high levels of stress and poor psychological functioning. "/>
    <s v="Adapt"/>
    <s v="Buffer against the development of increased levels of stress when raising a child with ASD."/>
    <s v="E.g., communication, working together to solve problems, drawing on strengths, staying hopeful during difficult times. Parent's receiving emotional and social support, and satisfaction with interactions with health care providers."/>
    <m/>
    <s v="U.S."/>
    <m/>
    <n v="2016"/>
    <s v="Journal of Developmental and Behavioral Pediatrics"/>
    <s v="Family"/>
    <s v="Children with autism."/>
    <s v="Disability"/>
    <s v="High stress levels and poor psychological functioning."/>
    <s v="Health &amp; Well-Being"/>
    <s v="Emotional and social support, severity of autism, healthcare satisfaction."/>
    <s v="Other"/>
    <m/>
  </r>
  <r>
    <m/>
    <m/>
    <m/>
    <x v="1"/>
    <m/>
    <m/>
    <s v="Personal traits and perspectives."/>
    <m/>
    <m/>
    <m/>
    <m/>
    <m/>
    <m/>
    <m/>
    <m/>
    <m/>
    <m/>
    <m/>
    <m/>
    <m/>
    <m/>
    <m/>
  </r>
  <r>
    <s v="Allassad Alhuzai (2020)"/>
    <s v="Qualitative"/>
    <s v="Public, Environmental &amp; Occupational Health; Psychology, Multidisciplinary; Social Work"/>
    <x v="11"/>
    <s v="&quot;the ability to bounce back from difficulties stronger and with greater resources. It is not just a matter of overcoming stressful circumstances but rather of making use of the experience for meaningful growth within the individual and in the familial relationships&quot; (Walsh, 2003)."/>
    <s v="Risk: women who were child brides._x000a_Resources: optimism, acceptance of the situation, contend with social conventions, daydreaming._x000a_Outcome: adjustment process."/>
    <s v="Belief systems."/>
    <s v="Meaning making of adversity, a positive outlook, and transcendence and spirituality."/>
    <s v="E.g., resignation and acceptance of their situation, skipping adolescence and becoming women, dreaming about becoming a woman and mother, behaving in accordance with social patterns and conventions regarding who is a good women, optimism."/>
    <m/>
    <s v="Israel"/>
    <m/>
    <s v="N/A"/>
    <s v="Journal of Community Psychology"/>
    <s v="Individual"/>
    <s v="Women who were child brides."/>
    <s v="Child maltreatment"/>
    <s v="Adjustment process."/>
    <s v="Coping &amp; Adaptation"/>
    <s v="Optimism, acceptance of the situation, contend with social conventions, daydreaming."/>
    <s v="Attitudes"/>
    <m/>
  </r>
  <r>
    <s v="Arenliu et al., (2020)"/>
    <s v="Qualitative"/>
    <s v="Psychology, Clinical; Family Studies"/>
    <x v="11"/>
    <s v="The stregths and coping mechanisms of families under stress, in crises, or in times of adversity. Family resilience is centered around specific characteristics of the family's belief systems, organizational patterns, and communication processes (Walsh 2016). "/>
    <s v="Risk: Syrian refugee families living in Istanbul._x000a_Resources: surviving war and border crossing, flexible and reciprocal family organization, hopeful family beliefs and communication, staying connected with family in Syria, and making the best of living in a new country._x000a_Constraints: living as urban refugees, parenting children in refuge._x000a_Outcome: none (aim to achieve a contextual understanding of war and displacement stressors and coping mechanisms). "/>
    <s v="N/A"/>
    <s v="N/A"/>
    <s v="E.g., family solidarity and support, women's empowerment being welcomed, hoping that children will have a better life, praying and reading the Quran, and sending money to family in Syria."/>
    <m/>
    <s v="Turkey"/>
    <m/>
    <s v="N/A"/>
    <s v="Journal of Family Psychology"/>
    <s v="Family"/>
    <s v="Refugee families."/>
    <s v="Migration"/>
    <s v="N/A"/>
    <s v="N/A"/>
    <s v="Flexible and reciprocal family organization, beliefs and communication, connections with family in the origin country, making the best out of the situation, living as urban refugees, parenting children in refuge."/>
    <s v="Communication, belief systems, and organizational patterns"/>
    <m/>
  </r>
  <r>
    <s v="Crabtree (2007)"/>
    <s v="Qualitative"/>
    <s v="Rehabilitation; Social Sciences, Interdisciplinary"/>
    <x v="12"/>
    <s v="N/A"/>
    <s v="Risk: caring for children with developmental disabilities in a country with social stigma about disability._x000a_Resources: religious interpretations._x000a_Outcome: family well-being and cohesiveness."/>
    <s v="N/A"/>
    <s v="N/A"/>
    <s v="E.g., becoming models of Muslim piety and maternal duty, accepting God's will which is believed to bring blessings upon the home."/>
    <m/>
    <s v="United Arab Emirates"/>
    <m/>
    <s v="N/A"/>
    <s v="Disability &amp; Society"/>
    <s v="Family"/>
    <s v="Caring for children with developmental disabilities."/>
    <s v="Disability"/>
    <s v="Well-being and cohesiveness."/>
    <s v="Health &amp; Well-Being"/>
    <s v="Religious interpretations."/>
    <s v="Culture and religion"/>
    <m/>
  </r>
  <r>
    <s v="Barboza &amp; Seedall (2023)"/>
    <s v="Quantitative"/>
    <s v="Psychology, Multidisciplinary; Social Issues; Social Sciences, Biomedical"/>
    <x v="2"/>
    <s v="&quot;Family resilience is enacted through the relational processes in which the family restores balance and strengthens relational connection amid adversity or change&quot; (Walsh, 2016)._x000a_Bereavement resilience: &quot;the process by which  an individual navigates the use of various coping strategies in order to effectively satisfy the emotional demands of grief&quot; (Bonanno et al., 2011; Patterson, 2002)."/>
    <s v="Risk: bereaved adults who lost a family member._x000a_Resources: family resilience processes and current outlook on life._x000a_Outcome: grief symptoms."/>
    <s v="Adapt"/>
    <s v="Three forms: shared beliefs, communication patterns, and organization. These processes are fluid approaches the family uses to adapt to changes. As the family employs resilience processes, the chances are greater that they achieve donadaptation, where &quot;the family a) continues to promote the individual well-being and development of each family member and b) maintains the family unit in order to accomplish  its life cycle tasks”(Patterson, 2000)."/>
    <s v="E.g., shared beliefs and experiences of the loss and communication in the family, and organization within the family system and larger community systems."/>
    <m/>
    <s v="U.S."/>
    <m/>
    <s v="N/A"/>
    <s v="Death Studies"/>
    <s v="Family"/>
    <s v="Loss of a family member."/>
    <s v="Family bereavement"/>
    <s v="Grief symptoms."/>
    <s v="Health &amp; Well-Being"/>
    <s v="Resilience and mindset."/>
    <s v="Several"/>
    <m/>
  </r>
  <r>
    <s v="Barton et al., (2023) "/>
    <s v="Quantitative"/>
    <s v="Family Studies; Sociology"/>
    <x v="2"/>
    <s v="&quot;good outcomes in spite of serious threats to adaptation or development&quot; (Masten, 2001)."/>
    <s v="Risk: 2 years after Covid-19._x000a_Resources/Constraints: family and individual functioning._x000a_Outcome: resilient families."/>
    <s v="N/A"/>
    <s v="N/A"/>
    <s v="E.g., perceived stress and loneliness (individual functioning), income, educational attainment, financial hardship, marriage, cohesive family mindset, couple social integration and perceived partner gratitude."/>
    <m/>
    <s v="U.S."/>
    <m/>
    <n v="2022"/>
    <s v="Journal of Marriage and Family"/>
    <s v="Family &amp; Individual"/>
    <s v="COVID-19."/>
    <s v="COVID-19"/>
    <s v="Resilient families."/>
    <s v="Resilience"/>
    <s v="Individual and family functioning."/>
    <s v="Family functioning"/>
    <m/>
  </r>
  <r>
    <s v="Bates et al., (2021)"/>
    <s v="Quantitative"/>
    <s v="Family Studies; Psychology, Developmental; Psychiatry"/>
    <x v="10"/>
    <s v="Family resilience emphasizes how protective factors can help to overcome adverse situations (Benzies &amp; Mychasiuk, 2009). Further, it emphasizes how the family, as a whole, adapts in the face of stress (Hawley &amp; DeHaan, 1996). "/>
    <s v="Risk: Covid-19._x000a_Resources: family routines (prior and during the pandemic)._x000a_Outcome: well-being."/>
    <s v="N/A"/>
    <s v="N/A"/>
    <s v="E.g., engagement in family routines such as bedtime, screen time, mealtimes, occupation (healthcare workers or not), and household income."/>
    <m/>
    <s v="U.S."/>
    <m/>
    <n v="2020"/>
    <s v="Journal of Child and Family Studies"/>
    <s v="Family &amp; Individual"/>
    <s v="COVID-19."/>
    <s v="COVID-19"/>
    <s v="Well-being."/>
    <s v="Health &amp; Well-Being"/>
    <s v="Family routines."/>
    <s v="Family functioning"/>
    <m/>
  </r>
  <r>
    <s v="Brockman et al., (2016)"/>
    <s v="Quantitative"/>
    <s v="Psychology, Clinical; Family Studies"/>
    <x v="13"/>
    <s v="&quot;service members' psychological acceptance promotes family resilience and adaptation to the multiple contextual challenges and role transitions associated with military deployment&quot;."/>
    <s v="Risk: military service members' deployment-related trauma exposure, PTSD symptoms, and experiential avoidance._x000a_Resources: problem-solving with spouse and children during the post-deployment period._x000a_Outcome: positive social engagement, social withdrawal, reactivity-coercion, and distress avoidance during post-deployment family interaction."/>
    <s v="N/A"/>
    <s v="N/A"/>
    <s v="E.g., problem-solving with their child, conversations with their child about (re)deployment, problem-solving with spouse/partner about co-parenting."/>
    <m/>
    <s v="U.S."/>
    <m/>
    <s v="N/A"/>
    <s v="Journal of Family Psychology"/>
    <s v="Family"/>
    <s v="Military trauma exposure."/>
    <s v="Physical &amp; Mental Health Problems"/>
    <s v="Positive social engagement with family members."/>
    <s v="Social Engagement &amp; Networks"/>
    <s v="Problem-solving with family members."/>
    <s v="Family functioning"/>
    <m/>
  </r>
  <r>
    <s v="Brucker (2020)"/>
    <s v="Quantitative"/>
    <s v="Family Studies; Social Work"/>
    <x v="11"/>
    <s v="&quot;positive or adaptive outcomes in the presence of a risk or challenge (Criss, Henry, Harrist, &amp; Larzelere, 2015)&quot;. "/>
    <s v="Risk: working-age adults with disabilities._x000a_Resources: family structure, family-level employment, receipt of adult public disability benefit._x000a_Outcome: living above the poverty line."/>
    <s v="N/A"/>
    <s v="N/A"/>
    <s v="E.g., being married or cohabiting leads to higher economic security, having no children living at home as married, having children living at home as a single parent, both adults in the household having employment, and receiving disability benefits."/>
    <m/>
    <s v="U.S."/>
    <m/>
    <n v="2016"/>
    <s v="Family Relations"/>
    <s v="Family"/>
    <s v="Adults with disabilities."/>
    <s v="Disability"/>
    <s v="Poverty."/>
    <s v="Poverty"/>
    <s v="Sociodemographic characteristics, financial support."/>
    <s v="Several"/>
    <m/>
  </r>
  <r>
    <s v="Bu et al., (2023)"/>
    <s v="Qualitative"/>
    <s v="Family Studies; Social Work"/>
    <x v="2"/>
    <s v="&quot;the family's ability to withstand and rebound from stressful life challenges (Walsh, 2016, 2021)&quot;"/>
    <s v="Risk: families with cross-boundary students (CBSs). _x000a_Resources: family processes._x000a_Outcome: positive family adaptation through maintaining family functioning, alleviating situational stress, and facilitating family transformation."/>
    <s v="Belief systems."/>
    <s v="Belief systems: the ability to make meaning of adversity, maintain positive outlooks, and draw strength from spirituality and transcendence._x000a_Communication processes: the ability to approach adversity with clarity and support, express emotions following adversity, and engage in problem-solving. _x000a_Organizational processes: the ability to maintain flexibility and connectedness and make use of social- and economic resources."/>
    <s v="E.g., hope and perseverance, collectivist-minded view of resilience, emotional regulation of self and others, family harmony, economic and instrumental support from family, community and social levels."/>
    <m/>
    <s v="China"/>
    <m/>
    <n v="2019"/>
    <s v="Child &amp; Family Social Work"/>
    <s v="Family"/>
    <s v="Families with cross-boundary students."/>
    <s v="Transnational families"/>
    <s v="Maintaining family functioning, alleviating stress, facilitating family transformation."/>
    <s v="Family functioning"/>
    <s v="Family processes."/>
    <s v="Family functioning"/>
    <m/>
  </r>
  <r>
    <m/>
    <m/>
    <m/>
    <x v="1"/>
    <m/>
    <m/>
    <s v="Communication processes."/>
    <m/>
    <m/>
    <m/>
    <m/>
    <m/>
    <m/>
    <m/>
    <m/>
    <m/>
    <m/>
    <m/>
    <m/>
    <m/>
    <m/>
    <m/>
  </r>
  <r>
    <m/>
    <m/>
    <m/>
    <x v="1"/>
    <m/>
    <m/>
    <s v="Organizational patterns."/>
    <m/>
    <m/>
    <m/>
    <m/>
    <m/>
    <m/>
    <m/>
    <m/>
    <m/>
    <m/>
    <m/>
    <m/>
    <m/>
    <m/>
    <m/>
  </r>
  <r>
    <s v="Burnette et al., (2020a)"/>
    <s v="Qualitative"/>
    <s v="Psychology, Clinical; Family Studies"/>
    <x v="11"/>
    <s v="“the capacity of the family system to withstand and rebound from adversity, strengthened and more resourceful” (Walsh, 2016)."/>
    <s v="Risk: Native Americans who have experienced historical oppression._x000a_Resources: current and family-of-origin protective and promotive factors._x000a_Outcome: resilience in current- and origin family."/>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spending time together, expressing love and affection, working together, passing down cultural traditions, meeting regularly for celebrations and meals."/>
    <m/>
    <s v="U.S."/>
    <m/>
    <s v="N/A"/>
    <s v="Family Process"/>
    <s v="Family"/>
    <s v="Native Americans who have experienced historical oppression."/>
    <s v="Native's Oppression"/>
    <s v="Resilience in current and- origin family."/>
    <s v="Resilience"/>
    <s v="Family protective and promotive factors."/>
    <s v="Family functioning"/>
    <s v="Develops a tool to measure family resilience, the FRI (Family Resilience Inventory)."/>
  </r>
  <r>
    <m/>
    <m/>
    <m/>
    <x v="1"/>
    <m/>
    <m/>
    <s v="Organizational patterns."/>
    <m/>
    <m/>
    <m/>
    <m/>
    <m/>
    <m/>
    <m/>
    <m/>
    <m/>
    <m/>
    <m/>
    <m/>
    <m/>
    <m/>
    <m/>
  </r>
  <r>
    <m/>
    <m/>
    <m/>
    <x v="1"/>
    <m/>
    <m/>
    <s v="Communication processes."/>
    <m/>
    <m/>
    <m/>
    <m/>
    <m/>
    <m/>
    <m/>
    <m/>
    <m/>
    <m/>
    <m/>
    <m/>
    <m/>
    <m/>
    <m/>
  </r>
  <r>
    <s v="Burnette et al., (2020b)"/>
    <s v="Qualitative"/>
    <s v="Social Work"/>
    <x v="11"/>
    <s v="The framework of Historical Oppression, Resilience, and Transcendence (FHORT): Indigenous people have persistently demonstrated resilience and transcendence despite experiencing historical oppression. &quot;Family connection and cohesiveness contribute to Indigenous resilience and resistance to attacks on Indigenous sovereignty and identity&quot; (Gross, 2003)."/>
    <s v="Risk: indigenous communities experiencing historical oppression._x000a_Resources: cultural traditions._x000a_Outcome: enculturation and wellness."/>
    <s v="N/A"/>
    <s v="N/A"/>
    <s v="E.g., dancing, sewing, beadwork, music, tribal sports, older family members transmitting knowledge about traditional tribal foods, sharing food."/>
    <m/>
    <s v="U.S."/>
    <m/>
    <s v="N/A"/>
    <s v="Journal of Evidence-Based Social Work"/>
    <s v="Community"/>
    <s v="Native Americans who have experienced historical oppression."/>
    <s v="Native's Oppression"/>
    <s v="Enculturation and wellness."/>
    <s v="Health &amp; Well-Being"/>
    <s v="Cultural traditions."/>
    <s v="Culture and religion"/>
    <m/>
  </r>
  <r>
    <s v="Burnette et al., (2019)"/>
    <s v="Quantitative"/>
    <s v="Social Work"/>
    <x v="9"/>
    <s v="Bouncing back and recovering well after experiencing adversity."/>
    <s v="Risk: Indigenous Americans who have experienced historical oppression._x000a_Resources: family protective and promotive factors._x000a_Outcome: depression."/>
    <s v="Promotive factors"/>
    <s v="Family resources and positive characteristics, which help across the different levels of risk."/>
    <s v="E.g., family members to look up to, strong values guiding their actions, working together to achieve goals."/>
    <m/>
    <s v="U.S."/>
    <m/>
    <s v="N/A"/>
    <s v="British Journal of Social Work"/>
    <s v="Family"/>
    <s v="Native Americans who have experienced historical oppression."/>
    <s v="Native's Oppression"/>
    <s v="Depression."/>
    <s v="Health &amp; Well-Being"/>
    <s v="Family protective and promotive factors."/>
    <s v="Family functioning"/>
    <m/>
  </r>
  <r>
    <s v="Casmini &amp; Supardi (2020)"/>
    <s v="Qualitative"/>
    <s v="Social sciences, Interdisciplinary"/>
    <x v="11"/>
    <s v="&quot;the ability of a family to manage problems they are facing, based on the resources they have to suffice their needs (Sunarti, 2010).&quot;"/>
    <s v="Risk: unrestrained criminal acts, known as klithih, as a result of brutal behavior of adolescent social behavior._x000a_Resources: religious values, communication, behavioral control, continuous self-esteem._x000a_Outcome: not getting involved in klithih, i.e. criminal acts. "/>
    <s v="Physical"/>
    <s v="Physical: Fulfillment of clothing, housing, education, and health needs._x000a_Social: fulfillment of family needs grounded in religious values, effective communication, and problem-solving._x000a_Psychological: solving non-physical problems, emotion control, positive self-concept."/>
    <s v="E.g., moral growth through religion, positive emotional relationships with the children, building new emotional relationships with peer group members, parents wanting to communicate in two directions with the adolescents."/>
    <m/>
    <s v="Indonesia"/>
    <m/>
    <s v="N/A"/>
    <s v="Qualitative report"/>
    <s v="Individual"/>
    <s v="Unrestrained criminal acts."/>
    <s v="Other"/>
    <s v="Non-involvement in criminal acts."/>
    <s v="Delinquent behavior"/>
    <s v="Religious values, communication, behavioral control, self-esteem."/>
    <s v="Culture and religion"/>
    <m/>
  </r>
  <r>
    <m/>
    <m/>
    <m/>
    <x v="1"/>
    <m/>
    <m/>
    <s v="Social"/>
    <m/>
    <m/>
    <m/>
    <m/>
    <m/>
    <m/>
    <m/>
    <m/>
    <m/>
    <m/>
    <m/>
    <m/>
    <m/>
    <m/>
    <m/>
  </r>
  <r>
    <m/>
    <m/>
    <m/>
    <x v="1"/>
    <m/>
    <m/>
    <s v="Personal traits and perspectives."/>
    <m/>
    <m/>
    <m/>
    <m/>
    <m/>
    <m/>
    <m/>
    <m/>
    <m/>
    <m/>
    <m/>
    <m/>
    <m/>
    <m/>
    <m/>
  </r>
  <r>
    <s v="Cheatham &amp; Fernando (2022)"/>
    <s v="Quantitative"/>
    <s v="Family Studies"/>
    <x v="0"/>
    <s v="Making meaning from adversity (Walsh, 2015). "/>
    <s v="Risk: families of children with autism._x000a_Resources: communication and problem solving, utilizing social and economic resources, family connectedness, spirituality, meaning making of adversity. _x000a_Outcome: parental stress."/>
    <s v="Belief systems."/>
    <s v="Communication: open emotional expression and collaborative problem-solving._x000a_Belief systems: positive outlook and spirituality._x000a_Organizational patterns: social and economic resources, flexibility."/>
    <s v="E.g., attributing meaning to struggles, recognize crises as a shared challenge that can be faced together, having a sense of cohesion, adequate family communication and problem-solving."/>
    <m/>
    <s v="U.S."/>
    <m/>
    <s v="N/A"/>
    <s v="Family Journal"/>
    <s v="Family"/>
    <s v="Families of children with autism."/>
    <s v="Disability"/>
    <s v="Parental stress."/>
    <s v="Health &amp; Well-Being"/>
    <s v="Communication and problem solving, social and economic resources, family connectedness, spirituality, meaning making. "/>
    <s v="Communication, belief systems, and organizational patterns"/>
    <m/>
  </r>
  <r>
    <m/>
    <m/>
    <m/>
    <x v="1"/>
    <m/>
    <m/>
    <s v="Organizational patterns."/>
    <m/>
    <m/>
    <m/>
    <m/>
    <m/>
    <m/>
    <m/>
    <m/>
    <m/>
    <m/>
    <m/>
    <m/>
    <m/>
    <m/>
    <m/>
  </r>
  <r>
    <m/>
    <m/>
    <m/>
    <x v="1"/>
    <m/>
    <m/>
    <s v="Communication processes."/>
    <m/>
    <m/>
    <m/>
    <m/>
    <m/>
    <m/>
    <m/>
    <m/>
    <m/>
    <m/>
    <m/>
    <m/>
    <m/>
    <m/>
    <m/>
  </r>
  <r>
    <s v="Chen &amp; Yu (2023)"/>
    <s v="Qualitative"/>
    <s v="Rehabilitation; Social Sciences, Interdisciplinary"/>
    <x v="2"/>
    <s v="&quot;A dynamic process of perseverance, self-governance, and family capability that occues in response to crisis and challenges, so as to overcome difficulties and maintain family functionality&quot; (Walsh, 2003)."/>
    <s v="Risk: families living with children with disabilities._x000a_Resources: belief systems, family organizational patterns, family communication patterns._x000a_Outcome: family resilience."/>
    <s v="N/A"/>
    <s v="N/A"/>
    <s v="E.g., family traditions, sense of responsibility, living in the moment, achieving small goals one by one, living a normal life."/>
    <m/>
    <s v="China"/>
    <m/>
    <n v="2018"/>
    <s v="Disability &amp; Society"/>
    <s v="Family"/>
    <s v="Families of children with disabilities."/>
    <s v="Disability"/>
    <s v="Family resilience."/>
    <s v="Resilience"/>
    <s v="Belief systems, family organizational patterns, communication patterns."/>
    <s v="Communication, belief systems, and organizational patterns"/>
    <m/>
  </r>
  <r>
    <s v="Chew et al., (2018b)"/>
    <s v="Qualitative"/>
    <s v="Social Work"/>
    <x v="4"/>
    <s v="The capacity to recover from, adapt, or remain strong when facing adversity. That is, individuals who have good outcomes despite having a high risk for maladjustment, maintain competence despite threats to their well-being and recover from trauma (Masten &amp; Monn, 2015)._x000a__x000a_Families as a resource that an individual can harness in order to cope with adversity (Walsh, 2016). "/>
    <s v="Risk: young people living with epilepsy. _x000a_Resources: family processes. _x000a_Outcome: psychosocial outcomes."/>
    <s v="Adapt"/>
    <s v="Young people's self-esteem, social competencies and functioning, academic achievement, and quality of life. "/>
    <s v="E.g., shared family beliefs, family connectedness, communication processes supporting collaborative problem-solving, adopt a positive outlook and optimism."/>
    <m/>
    <s v="China"/>
    <m/>
    <s v="2013-2014"/>
    <s v="Social Work in Health Care"/>
    <s v="Individual"/>
    <s v="Young people with epilepsy."/>
    <s v="Disability"/>
    <s v="Psychosocial outcomes."/>
    <s v="Health &amp; Well-Being"/>
    <s v="Family processes."/>
    <s v="Family functioning"/>
    <m/>
  </r>
  <r>
    <s v="Chew &amp; Haase (2016)"/>
    <s v="Quantitative"/>
    <s v="Behavioral Sciences; Clinical Neurology; Psychiatry"/>
    <x v="13"/>
    <s v="How families deal and cope with adversity."/>
    <s v="Risk: young people living with epilepsy._x000a_Resources: family functioning._x000a_Outcome: reducing psychosocial problems in young people."/>
    <s v="Belief systems."/>
    <s v="Family beliefs: making meaning of adversity, positive outlook, transcendence and spirituality._x000a_Organizational patterns: flexibility in family structure, connectedness among family members, utilization of social and economic resources. _x000a_Communication: open emotional expression, collaborative problem-solving,"/>
    <s v="E.g., consulting each other in the family about decisions, asking neighbors for assistance, showing love and affection to family members, and attending prayers/services at places of worship."/>
    <m/>
    <s v="Singapore"/>
    <m/>
    <s v="2013-2014"/>
    <s v="Epilepsy &amp; Behavior"/>
    <s v="Family"/>
    <s v="Young people with epilepsy."/>
    <s v="Disability"/>
    <s v="Reducing psychosocial outcomes."/>
    <s v="Health &amp; Well-Being"/>
    <s v="Family functioning."/>
    <s v="Family functioning"/>
    <m/>
  </r>
  <r>
    <m/>
    <m/>
    <m/>
    <x v="1"/>
    <m/>
    <m/>
    <s v="Organizational patterns."/>
    <m/>
    <m/>
    <m/>
    <m/>
    <m/>
    <m/>
    <m/>
    <m/>
    <m/>
    <m/>
    <m/>
    <m/>
    <m/>
    <m/>
    <m/>
  </r>
  <r>
    <m/>
    <m/>
    <m/>
    <x v="1"/>
    <m/>
    <m/>
    <s v="Communication processes."/>
    <m/>
    <m/>
    <m/>
    <m/>
    <m/>
    <m/>
    <m/>
    <m/>
    <m/>
    <m/>
    <m/>
    <m/>
    <m/>
    <m/>
    <m/>
  </r>
  <r>
    <s v="Chew et al., (2017)"/>
    <s v="Quantitative"/>
    <s v="Behavioral Sciences; Clinical Neurology; Psychiatry"/>
    <x v="8"/>
    <s v="Cope successfully with adversity."/>
    <s v="Risk: young people living with epilepsy. _x000a_Resources: coping behaviours and family resilience._x000a_Constraints: stress and illness perceptions._x000a_Outcome: young people's self-esteem."/>
    <s v="N/A"/>
    <s v="N/A"/>
    <s v="E.g., illness severity, emotional burden, perceived consequences of illness (constraints), trying to think of good things in one's life, and showing love and affection for family members (resources). "/>
    <m/>
    <s v="Singapore"/>
    <m/>
    <s v="2013-2014"/>
    <s v="Epilepsy &amp; Behavior"/>
    <s v="Individual"/>
    <s v="Young people with epilepsy."/>
    <s v="Disability"/>
    <s v="Youth self-esteem."/>
    <s v="Child development"/>
    <s v="Coping behaviors, family resilience, and stress and illness perceptions."/>
    <s v="Other"/>
    <s v="This paper and many others use the Family Resilience Assessment Scale (FRAS), a 54-item scale to assess family processes that support families' ability to cope successfully with adversity. "/>
  </r>
  <r>
    <s v="Childress et al., (2023)"/>
    <s v="Qualitative"/>
    <s v="Family Studies; Social Work"/>
    <x v="2"/>
    <s v="&quot;the ability to withstand and rebound from disruptive life challenges (Walsh, 2003)&quot;."/>
    <s v="Risk: loss of childcare and in-person schooling due to the Covid-19 pandemic._x000a_Resources: changes in parenting._x000a_Outcome: parental stress. "/>
    <s v="Belief systems."/>
    <s v="Belief systems: making meaning of adversity, positive outlook, and spirituality._x000a_Organizational patterns: family connectedness, resources, and flexibility._x000a_Communication/problem-solving: emotional expression, collaborative problem-solving and clarity."/>
    <s v="E.g., reducing time and intensity of effort devoted to paid work because of their additional parenting responsibilities, slowing down to prioritize time with children, creating new routines and traditions."/>
    <m/>
    <s v="U.S."/>
    <m/>
    <n v="2020"/>
    <s v="Child &amp; Family Social Work"/>
    <s v="Individual"/>
    <s v="Loss of childcare and in-person schooling due to COVID-19."/>
    <s v="COVID-19"/>
    <s v="Parental stress."/>
    <s v="Health &amp; Well-Being"/>
    <s v="Changes in parenting."/>
    <s v="Parenting Practices"/>
    <m/>
  </r>
  <r>
    <m/>
    <m/>
    <m/>
    <x v="1"/>
    <m/>
    <m/>
    <s v="Organizational patterns."/>
    <m/>
    <m/>
    <m/>
    <m/>
    <m/>
    <m/>
    <m/>
    <m/>
    <m/>
    <m/>
    <m/>
    <m/>
    <m/>
    <m/>
    <m/>
  </r>
  <r>
    <m/>
    <m/>
    <m/>
    <x v="1"/>
    <m/>
    <m/>
    <s v="Communication processes."/>
    <m/>
    <m/>
    <m/>
    <m/>
    <m/>
    <m/>
    <m/>
    <m/>
    <m/>
    <m/>
    <m/>
    <m/>
    <m/>
    <m/>
    <m/>
  </r>
  <r>
    <s v="Chiu et al., (2019)"/>
    <s v="Quantitative"/>
    <s v="Family Studies; Psychology, Developmental; Psychiatry"/>
    <x v="9"/>
    <s v="&quot;the capacity to rebound from adversity stronger_x000a_and more resourceful&quot; (Walsh, 1998, 2002)."/>
    <s v="Risk: families of children with developmental delay (DD)._x000a_Resources: family strengths._x000a_Outcome: maximize the child's developmental potential."/>
    <s v="Belief systems."/>
    <s v="Belief systems: meaning-making of adversity, a positive outlook, transcendence, and spirituality._x000a_Organizational patterns: flexibility, connectedness, social and economic resources._x000a_Communication/problem-solving: clarity, open emotional expression, and collaborative problem-solving."/>
    <s v="E.g., maintaining good interactive relationships, using effective coping strategies."/>
    <m/>
    <s v="Taiwan"/>
    <m/>
    <s v="2014-2015"/>
    <s v="Journal of Child and Family Studies"/>
    <s v="Family"/>
    <s v="Families of children with developmental delay (DD)."/>
    <s v="Disability"/>
    <s v="Maximization of the child's developmental potential."/>
    <s v="Child development"/>
    <s v="Family strengths."/>
    <s v="Family functioning"/>
    <s v="The authors assess the validity of the FRAS translated into Mandarin."/>
  </r>
  <r>
    <m/>
    <m/>
    <m/>
    <x v="1"/>
    <m/>
    <m/>
    <s v="Organizational patterns."/>
    <m/>
    <m/>
    <m/>
    <m/>
    <m/>
    <m/>
    <m/>
    <m/>
    <m/>
    <m/>
    <m/>
    <m/>
    <m/>
    <m/>
    <m/>
  </r>
  <r>
    <m/>
    <m/>
    <m/>
    <x v="1"/>
    <m/>
    <m/>
    <s v="Communication processes."/>
    <m/>
    <m/>
    <m/>
    <m/>
    <m/>
    <m/>
    <m/>
    <m/>
    <m/>
    <m/>
    <m/>
    <m/>
    <m/>
    <m/>
    <m/>
  </r>
  <r>
    <s v="Choi (2023)"/>
    <s v="Quantitative"/>
    <s v="Psychology, Clinical; Criminology &amp; Penology; Family Studies; Psychiatry"/>
    <x v="2"/>
    <s v="The capacity to cope with adversity and maintain healthy family functioning despite challenging circumstances (Walsh, 2003a, 2016)."/>
    <s v="Risk: bullying victimization, Adverse Childhood Experiences (ACEs), and poverty status._x000a_Resources: family resilience._x000a_Outcome: adolescent internalizing disorders."/>
    <s v="N/A"/>
    <s v="N/A"/>
    <s v="E.g., talk about what to do when the family faces problems, work together to solve problems, draw from available family strengths, staying hopeful in difficult times."/>
    <m/>
    <s v="U.S."/>
    <m/>
    <n v="2016"/>
    <s v="Journal of Aggression Maltreatment &amp; trauma"/>
    <s v="Individual"/>
    <s v="Bullying, Adverse Childhood Experiences (ACEs), poverty status."/>
    <s v="Child maltreatment"/>
    <s v="Adolescent internalizing disorders."/>
    <s v="Health &amp; Well-Being"/>
    <s v="Family resilience."/>
    <s v="Resilience"/>
    <m/>
  </r>
  <r>
    <s v="Chu et al., (2022)"/>
    <s v="Quantitative"/>
    <s v="Family Studies; Social Work"/>
    <x v="0"/>
    <s v="&quot;Effective coping and adaptation in the face of loss, hardship, or adversity&quot;"/>
    <s v="Risk: caregiver burden._x000a_Resources: family resilience._x000a_Outcome: easing caregiver burden."/>
    <s v="Belief systems."/>
    <s v="Belief systems: meaning-making of adversity, maintaining a positive outlook, transcendence, and spirituality. It indicates the ability to normalize, overcome, and obtain positive contributions from a crisis._x000a_Organizational patterns: flexibility, connectedness, social and economic resources. It reflects the presence of supportive family organization and relationships. _x000a_Communication patterns: clarity, open emotional expression, collaborative problem-solving. It reflects the capability of a family to communicate effectively."/>
    <s v="See &quot;Author's definition of types&quot;."/>
    <m/>
    <s v="China"/>
    <m/>
    <s v="N/A"/>
    <s v="Family Relations"/>
    <s v="Family"/>
    <s v="Caregiver burden."/>
    <s v="Caregiving and care needs"/>
    <s v="Easing caregiver burden."/>
    <s v="Family functioning"/>
    <s v="Family resilience."/>
    <s v="Resilience"/>
    <s v="The objective of this study is to validate the FRAS scale."/>
  </r>
  <r>
    <m/>
    <m/>
    <m/>
    <x v="1"/>
    <m/>
    <m/>
    <s v="Organizational patterns."/>
    <m/>
    <m/>
    <m/>
    <m/>
    <m/>
    <m/>
    <m/>
    <m/>
    <m/>
    <m/>
    <m/>
    <m/>
    <m/>
    <m/>
    <m/>
  </r>
  <r>
    <m/>
    <m/>
    <m/>
    <x v="1"/>
    <m/>
    <m/>
    <s v="Communication processes."/>
    <m/>
    <m/>
    <m/>
    <m/>
    <m/>
    <m/>
    <m/>
    <m/>
    <m/>
    <m/>
    <m/>
    <m/>
    <m/>
    <m/>
    <m/>
  </r>
  <r>
    <s v="Coba-Rodriguez et al., (2020)"/>
    <s v="Qualitative"/>
    <s v="Family Studies; Psychology, Developmental; Psychiatry"/>
    <x v="11"/>
    <s v="&quot;Families cultural strengths and how parents are proactively involved in  with their children's daily lives&quot; (McCubbin et al., 1998)._x000a__x000a_&quot;...how families, demonstrate strength, agency, resourcefulness, and problem-solving skills in their own right as they promote their children's school readiness (Walsh 2002)&quot;."/>
    <s v="Risk: low-income Latino families with preschoolers transitioning to kindergarten._x000a_Resources: home-based involvement practices._x000a_Outcome: preparation for kindergarten."/>
    <s v="N/A"/>
    <s v="N/A"/>
    <s v="E.g., promoting reading, embedding learning in daily activities, assessing knowledge and skills, utilizing educational materials, and direct teaching."/>
    <m/>
    <s v="U.S."/>
    <m/>
    <s v="2015-2016"/>
    <s v="Journal of Child and Family Studies"/>
    <s v="Family"/>
    <s v="Low-income families with children transitioning to kindergarten."/>
    <s v="Poverty &amp; Exclusion"/>
    <s v="Preparation for kindergarten."/>
    <s v="Child development"/>
    <s v="Home-based involvement practices."/>
    <s v="Parenting Practices"/>
    <m/>
  </r>
  <r>
    <s v="Cohen et al., (2002)"/>
    <s v="Qualitative"/>
    <s v="Psychology, Clinical; Family Studies"/>
    <x v="14"/>
    <s v="&quot;The family ability to perceive a stressful event as a challenging situation, or family members' ability to function efficiently under harsh conditions&quot;."/>
    <s v="Risk: Israeli women in families who underwent a crisis in the past year. _x000a_Resources: interpersonal relationships._x000a_Outcome: perception of family resilience."/>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
    <s v="E.g., the ability to share painful feelings, flexibility among family members, connectedness, and family values. "/>
    <m/>
    <s v="Israel"/>
    <m/>
    <n v="1998"/>
    <s v="American Journal of Family Therapy "/>
    <s v="Family"/>
    <s v="Women in families who underwent a crisis in the past year."/>
    <s v="Other"/>
    <s v="Perception of family resilience."/>
    <s v="Resilience"/>
    <s v="Interpersonal relationships."/>
    <s v="Family functioning"/>
    <m/>
  </r>
  <r>
    <m/>
    <m/>
    <m/>
    <x v="1"/>
    <m/>
    <m/>
    <s v="Organizational patterns."/>
    <m/>
    <m/>
    <m/>
    <m/>
    <m/>
    <m/>
    <m/>
    <m/>
    <m/>
    <m/>
    <m/>
    <m/>
    <m/>
    <m/>
    <m/>
  </r>
  <r>
    <m/>
    <m/>
    <m/>
    <x v="1"/>
    <m/>
    <m/>
    <s v="Communication processes."/>
    <m/>
    <m/>
    <m/>
    <m/>
    <m/>
    <m/>
    <m/>
    <m/>
    <m/>
    <m/>
    <m/>
    <m/>
    <m/>
    <m/>
    <m/>
  </r>
  <r>
    <s v="Conger &amp; Conger (2002)"/>
    <s v="Quantitative"/>
    <s v="Family Studies; Sociology"/>
    <x v="14"/>
    <s v="&quot;Resilience refers to a dynamic process encompassing positive adaptation within the context of significant adversity&quot;. (Luthar et al., 2000)."/>
    <s v="Risk: economic hardship, and the transition from childhood to adolescence, and from adolescence to early adulthood._x000a_Resources: marital support, effective problem-solving skills, a sense of mastery (parents), support from parents, siblings, and adults outside of the family (children), and nurturant-involved parenting (transitions)._x000a_Outcome: competent functioning, reduced level of economic pressure, fewer emotional and behavioral problems."/>
    <s v="Adapt"/>
    <s v="Social and instrumental competence, as well as avoidance of serious emotional or behavioral problems."/>
    <s v="E.g., good quality of family relationships, instrumental/social/emotional/cognitive functioning of the individual, high social support between spouses, nonexploitive and practical solutions to existing family disputes. Through nurturant-involved parenting, positive adjustment in terms of school performance, close relations with peers, and self-confidence can be found. "/>
    <m/>
    <s v="U.S."/>
    <m/>
    <s v="1989-1993"/>
    <s v="Journal of Marriage and Family"/>
    <s v="Family"/>
    <s v="Economic hardship and the transition from childhood to adolescence, and from adolescence to early adulthood."/>
    <s v="Poverty &amp; Exclusion"/>
    <s v="Competent functioning, reduced level of economic pressure, fewer emotional and behavioral problems."/>
    <s v="Health &amp; Well-Being"/>
    <s v="Marital support, effective problem-solving skills, a sense of mastery (parents), support from parents/siblings/adults outside of the family (children), and nurturant-involved parenting (transitions). "/>
    <s v="Family functioning"/>
    <m/>
  </r>
  <r>
    <s v="Crandall et al., (2023)"/>
    <s v="Quantitative"/>
    <s v="Family Studies"/>
    <x v="2"/>
    <s v="Respond to and rebound from adversity - coping, adapting to, and bouncing back from adversity. "/>
    <s v="Risk: different conceptualization of the same concept (resilience). _x000a_Resources: family health and functioning. _x000a_Outcome: family well-being."/>
    <s v="N/A"/>
    <s v="N/A"/>
    <s v="E.g., families' ability to carry out roles, family growth and adaptive beliefs, communication and problem-solving skills, and emotional support."/>
    <m/>
    <s v="N/A"/>
    <m/>
    <s v="N/A"/>
    <s v="Journal of Family Theory &amp; Review"/>
    <s v="Family"/>
    <s v="Different conceptualizations of resilience."/>
    <s v="Other"/>
    <s v="Family well-being."/>
    <s v="Health &amp; Well-Being"/>
    <s v="Family health- and functioning."/>
    <s v="Family functioning"/>
    <s v="Theoretical with a case study."/>
  </r>
  <r>
    <s v="Cypress &amp; Allred (2023)"/>
    <s v="Qualitative"/>
    <s v="Family Studies; Social Work"/>
    <x v="2"/>
    <s v="&quot;Family resilience refers to the capacity of the family, as a functional system, to withstand and rebound from adversity&quot; (Walsh, 2003)."/>
    <s v="Risk: critical illness among patients in intensive care units._x000a_Resources: rounding in the presence of family and attitudes of ICU health care professionals.  _x000a_Outcome: patient and family satisfaction. "/>
    <s v="Belief systems."/>
    <s v="Communication and problem-solving: clarity, open emotional expression, and collaborative problem-solving._x000a_Belief systems: meaning-making of adversity, positive outlook, optimism, and transcendence and spirituality._x000a_Organizational patterns: social and economic resources, flexibility, connectedness, and mutual support collaboration."/>
    <s v="E.g., family as synchronizer and being one with the patient, as a spokesperson, as another pair of eyes, and family as loving, caring, emotional, and psychological support, medical technical jargon."/>
    <m/>
    <s v="U.S."/>
    <m/>
    <s v="2021-2022"/>
    <s v="Family Relations"/>
    <s v="Family"/>
    <s v="Patients in ICU."/>
    <s v="Physical &amp; Mental Health Problems"/>
    <s v="Patient and family satisfaction."/>
    <s v="Health &amp; Well-Being"/>
    <s v="Rounding in the presence of family, and attitudes of health care professionals. "/>
    <s v="Attitudes"/>
    <m/>
  </r>
  <r>
    <m/>
    <m/>
    <m/>
    <x v="1"/>
    <m/>
    <m/>
    <s v="Organizational patterns."/>
    <m/>
    <m/>
    <m/>
    <m/>
    <m/>
    <m/>
    <m/>
    <m/>
    <m/>
    <m/>
    <m/>
    <m/>
    <m/>
    <m/>
    <m/>
  </r>
  <r>
    <m/>
    <m/>
    <m/>
    <x v="1"/>
    <m/>
    <m/>
    <s v="Communication processes."/>
    <m/>
    <m/>
    <m/>
    <m/>
    <m/>
    <m/>
    <m/>
    <m/>
    <m/>
    <m/>
    <m/>
    <m/>
    <m/>
    <m/>
    <m/>
  </r>
  <r>
    <s v="Daniels (2022)"/>
    <s v="Qualitative"/>
    <s v="Family Studies"/>
    <x v="0"/>
    <s v="&quot;Family resilience is when the family system is able to persevere through an_x000a_adverse experience&quot;. The goal is for the family to adapt and thrive when experiencing challenges and traumas  (Walsh, 2016)."/>
    <s v="Risk: BIPOC families' racial trauma during COVID-19._x000a_Resources: counseling approach._x000a_Outcome: efficiently address and treat racial trauma during the global pandemic. "/>
    <s v="N/A"/>
    <s v="N/A"/>
    <s v="E.g., build rapport with the family, understanding family dynamics and interactions, understanding family responses to trauma. "/>
    <m/>
    <s v="U.S."/>
    <m/>
    <s v="N/A"/>
    <s v="Family Journal"/>
    <s v="Family"/>
    <s v="Racial trauma during COVID-19."/>
    <s v="COVID-19"/>
    <s v="Efficiently address and treat racial trauma during the pandemic."/>
    <s v="Health &amp; Well-Being"/>
    <s v="Counceling approach."/>
    <s v="Support from surroundings"/>
    <m/>
  </r>
  <r>
    <s v="Daniels et al., (2022)"/>
    <s v="Quantitative"/>
    <s v="Family Studies"/>
    <x v="0"/>
    <s v="&quot;Resilience occurs when an individual acclimates to their environment after adverse events (Ungar et al., 2013)."/>
    <s v="Risk: complex trauma during childhood._x000a_Resources: family environment and cohesion._x000a_Outcome: decreased depressive symptoms."/>
    <s v="N/A"/>
    <s v="N/A"/>
    <s v="E.g., ability to cope with negative scenarios, meaning of life, ability to take care of oneself, and family communication, moral-religious emphasis, intellectual-cultural orientation."/>
    <m/>
    <s v="U.S."/>
    <m/>
    <s v="N/A"/>
    <s v="Family Journal"/>
    <s v="Family &amp; Individual"/>
    <s v="Trauma during childhood."/>
    <s v="Physical &amp; Mental Health Problems"/>
    <s v="Decreased depressive symptoms."/>
    <s v="Health &amp; Well-Being"/>
    <s v="Family environment and cohesion."/>
    <s v="Family functioning"/>
    <m/>
  </r>
  <r>
    <s v="Davis &amp; Kane (2016)"/>
    <s v="Qualitative"/>
    <s v="Family Studies; Social Work"/>
    <x v="13"/>
    <s v="Individual and family-level change following adversity, which programs and resources can support. "/>
    <s v="Risk: adverse childhood experiences (ACEs)._x000a_Resources: home visitors' perceptions of structural constraints. _x000a_Outcome: improving child development. "/>
    <s v="N/A"/>
    <s v="N/A"/>
    <s v="E.g., a more narrow focus on individuals and households, attention on structure and agency, recognizing individual resilience and agency while taking into account structural resources."/>
    <m/>
    <s v="U.S."/>
    <m/>
    <n v="2013"/>
    <s v="Families in Society - The Journal of Contemporary Social Services "/>
    <s v="Family &amp; Individual"/>
    <s v="Adverse childhood experiences (ACEs)."/>
    <s v="Child maltreatment"/>
    <s v="Improving child development."/>
    <s v="Child development"/>
    <s v="Home visitors perceptions of structural constraints."/>
    <s v="Social work"/>
    <m/>
  </r>
  <r>
    <s v="de Bres &amp; Morrison-Young (2023)"/>
    <s v="Qualitative"/>
    <s v="Criminology &amp; Penology; Women's Studies"/>
    <x v="2"/>
    <s v="Family support acts as a protective factor for transgender youth and improves their well-being and resilience in facing challenges outside of the home."/>
    <s v="Risk: parents of transgender children._x000a_Resources: parent discourses_x000a_Outcome: parents' resistance to gender-based oppression."/>
    <s v="N/A"/>
    <s v="N/A"/>
    <s v="E.g., personal transformation, shifting gender ideologies, child-led parenting, unconditional love and support."/>
    <m/>
    <s v="New Zealand"/>
    <m/>
    <s v="N/A"/>
    <s v="LGBTQ Family - An Interdisciplinary Journal"/>
    <s v="Family"/>
    <s v="Parents of transgender children."/>
    <s v="Gender dysphoria "/>
    <s v="Resistance to gender-based oppression."/>
    <s v="Empowerment"/>
    <s v="Parent discourses."/>
    <s v="Parenting Practices"/>
    <m/>
  </r>
  <r>
    <s v="De Haan et al., (2002)"/>
    <s v="Quantitative"/>
    <s v="Psychology, Clinical; Family Studies "/>
    <x v="14"/>
    <s v="Resilience as a process that is visible only over time. "/>
    <s v="Risk: transition into first-time parenthood._x000a_Resources and constraints: marital relations, spouses' mental health, expectations of child impact on family._x000a_Outcome: family's path of resilience."/>
    <s v="N/A"/>
    <s v="N/A"/>
    <s v="E.g., marital adjustment, division of family tasks, depression and anxiety, expectations regarding the child's effect on the parents' development/marital relations/cooperation, and marital conflict."/>
    <m/>
    <s v="N/A"/>
    <m/>
    <s v="N/A"/>
    <s v="American Journal of Family Therapy"/>
    <s v="Family"/>
    <s v="Transition into first-time parenthood."/>
    <s v="Caregiving and care needs"/>
    <s v="Path of resilience."/>
    <s v="Resilience"/>
    <s v="Marital relations, spouses' mental health, expectations of child impact on family."/>
    <s v="Family functioning"/>
    <s v="Methodological paper with a limited test case. "/>
  </r>
  <r>
    <s v="de Villiers &amp; Greeff (2023)"/>
    <s v="Mixed methods"/>
    <s v="Psychology, Clinical; Family Studies"/>
    <x v="2"/>
    <s v="Positive attributes the family may already have at hand that can help them adapt. "/>
    <s v="Risk: a child's same-sex sexual orientation disclosure._x000a_Resources: family qualities. _x000a_Outcome: family adaptation to the child's same-sex attraction disclosure event."/>
    <s v="Family functioning"/>
    <s v="Interpersonal relationships; development, well-being, and spirituality; community relationships and nature; and structure and function."/>
    <s v="E.g., community and social support from family, relatives, and friends, positive family communication, same-sex as a topic of conversation, ability to redefine a stressor."/>
    <m/>
    <s v="South Africa"/>
    <m/>
    <s v="N/A"/>
    <s v="American Journal of Family Therapy"/>
    <s v="Family"/>
    <s v="A child's same-sex sexual orientation disclosure."/>
    <s v="Other"/>
    <s v="Family adaptation to child's same-sex attraction disclosure."/>
    <s v="Coping &amp; Adaptation"/>
    <s v="Family qualities."/>
    <s v="Family functioning"/>
    <m/>
  </r>
  <r>
    <s v="Dierckx et al., (2017)"/>
    <s v="Qualitative"/>
    <s v="Family Studies; Social Work"/>
    <x v="8"/>
    <s v="The ability to withstand and rebound from adversity."/>
    <s v="Risk: families where one parent undergoes a gender transition._x000a_Resources: family continuity, family communication, significant others' acceptance, attributing meaning._x000a_Outcome: experiences of minor children."/>
    <s v="Protective factors"/>
    <s v="Family cohesiveness: balance between strong emotional bonds and individual independence._x000a_Family flexibility: balance a family achieves between change and stability._x000a_Family communication and family beliefs. "/>
    <s v="E.g., continuity in the transgender parent's behavior, open community and a space to ask questions that are answered openly and honestly, support from a significant other, reflecting on the positive effect of parenthood on gender identity and acceptance. "/>
    <m/>
    <s v="Belgium"/>
    <m/>
    <n v="2015"/>
    <s v="Family Relations"/>
    <s v="Family"/>
    <s v="Families where one parent undergoes a gender transition."/>
    <s v="Gender dysphoria "/>
    <s v="Experiences of minor children."/>
    <s v="Other"/>
    <s v="Family continuity, family communication, significant others' acceptance, attributing meaning."/>
    <s v="Family functioning"/>
    <m/>
  </r>
  <r>
    <s v="Distelberg &amp; Taylor (2015)"/>
    <s v="Quantitative"/>
    <s v="Family Studies; Social Work"/>
    <x v="15"/>
    <s v="How families survive and overcome multi-stressed environments."/>
    <s v="Risk: public housing residents._x000a_Resources: internal and external community social support and family resilience._x000a_Outcome: economic mobility in terms of health and vocational resources. "/>
    <s v="Belief systems."/>
    <s v="Positive outlook, connectedness, flexibility, and collaborative problem-solving."/>
    <s v="E.g., strong relationships with other residents within the housing community, interactions with residents, relationships with individuals outside of the housing community. "/>
    <m/>
    <s v="U.S."/>
    <m/>
    <n v="2012"/>
    <s v="Child &amp; Family Social Work"/>
    <s v="Family"/>
    <s v="Public housing residents."/>
    <s v="Other"/>
    <s v="Economic mobility."/>
    <s v="Empowerment"/>
    <s v="Internal/external community social support."/>
    <s v="Support from surroundings"/>
    <m/>
  </r>
  <r>
    <m/>
    <m/>
    <m/>
    <x v="1"/>
    <m/>
    <m/>
    <s v="Organizational patterns."/>
    <m/>
    <m/>
    <m/>
    <m/>
    <m/>
    <m/>
    <m/>
    <m/>
    <m/>
    <m/>
    <m/>
    <m/>
    <m/>
    <m/>
    <m/>
  </r>
  <r>
    <m/>
    <m/>
    <m/>
    <x v="1"/>
    <m/>
    <m/>
    <s v="Communication processes."/>
    <m/>
    <m/>
    <m/>
    <m/>
    <m/>
    <m/>
    <m/>
    <m/>
    <m/>
    <m/>
    <m/>
    <m/>
    <m/>
    <m/>
    <m/>
  </r>
  <r>
    <s v="Dolbin-MacNab et al., (2021)"/>
    <s v="Qualitative"/>
    <s v="Family Studies; Social Work"/>
    <x v="10"/>
    <s v="Processes by which grand families adapt, grow, and change as a response to challenges, emerging in a better position to cope with future adversity and maintaining successful reunification (Walsh, 2003)."/>
    <s v="Risk: grandchildren being reunified with a biological parent._x000a_Resources: family processes._x000a_Outcome: maintenance of a successful reunification."/>
    <s v="Adapt"/>
    <s v="Belief systems: meaning-making of challenging situations, maintaining a positive outlook, spiritual beliefs, optimism, and acceptance of the situation. _x000a_Organizational patterns: flexibility and adaptability in the face of adversity, connectedness through family collaboration. support, and commitment, social- and economic resources._x000a_Family communication: effective communication, and problem-solving."/>
    <s v="E.g., grandparents believe that parents should raise their children, focusing on the needs and safety of the children which can guide the decision-making and interactions with parents, faith, providing the parents with emotional and instrumental support."/>
    <m/>
    <s v="U.S."/>
    <m/>
    <s v="N/A"/>
    <s v="Family Relations"/>
    <s v="Family"/>
    <s v="Grandchildren being reunified with a biological parent."/>
    <s v="Caregiving and care needs"/>
    <s v="Successful reuinification."/>
    <s v="Family functioning"/>
    <s v="Family processes."/>
    <s v="Family functioning"/>
    <m/>
  </r>
  <r>
    <s v="dos Santos et al., (2021)"/>
    <s v="Quantitative"/>
    <s v="Family Studies"/>
    <x v="10"/>
    <s v="Moderating adversity which leads to flexibility and resilience in times of change."/>
    <s v="Risk: deployment of a service member._x000a_Resources: social support, positive emotions, and family and life satisfaction._x000a_Constraints: anxiety and negative emotions._x000a_Outcome: individual and family well-being. "/>
    <s v="N/A"/>
    <s v="N/A"/>
    <s v="E.g., financial stability, high motivation and the goal of the mission, personal growth, having a temporal space to reflect, consolidation of marital relationships, opportunity to help other people, expressed affection."/>
    <m/>
    <s v="Portugal"/>
    <m/>
    <n v="2018"/>
    <s v="Couple and Family Psychology - Research and Practice"/>
    <s v="Family &amp; Individual"/>
    <s v="Deployment of a service member."/>
    <s v="Military deployment"/>
    <s v="Individual and family well-being."/>
    <s v="Health &amp; Well-Being"/>
    <s v="Social support, positive and negative emotions, family and life satisfaction."/>
    <s v="Other"/>
    <m/>
  </r>
  <r>
    <s v="Duncan et al., (2022)"/>
    <s v="Quantitative"/>
    <s v="Family Studies"/>
    <x v="0"/>
    <s v="“the ability to withstand and rebound from disruptive life changes” (Walsh, 2015)."/>
    <s v="Risk: none (investigating variation)._x000a_Resources: sociodemographic characteristics, psychological and health resources, and social capital. _x000a_Outcome: family resilience."/>
    <s v="N/A"/>
    <s v="N/A"/>
    <s v="E.g., sex, race, age, educational attainment, income (sociodemographic), trust in community leaders (social capital), optimism and life satisfaction (psychological), depressive symptoms, and general health (health)."/>
    <m/>
    <s v="U.S."/>
    <m/>
    <s v="N/A"/>
    <s v="Family Journal"/>
    <s v="Family"/>
    <s v="N/A"/>
    <s v="N/A"/>
    <s v="Family resilience."/>
    <s v="Resilience"/>
    <s v="Sociodemographic characteristics, institutional structures, social capital."/>
    <s v="Several"/>
    <m/>
  </r>
  <r>
    <s v="Duncan et al., (2021)"/>
    <s v="Quantitative"/>
    <s v="Family Studies"/>
    <x v="10"/>
    <s v="&quot;ability to both rebound from disruptive and stressful events and to withstand disruptive events as they arise&quot; (Walsh, 2015)."/>
    <s v="Risk: crises and ongoing challenges (evaluation of Walsh's empirical approach)._x000a_Resources: belief systems, organizational patterns, communication/problem-solving._x000a_Outcome: family resilience"/>
    <s v="Belief systems."/>
    <s v="Belief systems: meaning-making of adversity, maintaining positive outlooks, drawing strength from spirituality and transcendence._x000a_Organizational patterns: maintaining flexibility, connectedness, and social and economic resources._x000a_Communication/problem-solving: approach adversity with clarity, and support and express appropriate emotional responses, collaborative problem-solving. "/>
    <s v="E.g., maintain hopefulness, reliance on family members, share positive feelings."/>
    <m/>
    <s v="U.S. "/>
    <m/>
    <s v="N/A"/>
    <s v="Family Journal"/>
    <s v="Family"/>
    <s v="Crises and ongoing challenges."/>
    <s v="Other"/>
    <s v="Family resilience."/>
    <s v="Resilience"/>
    <s v="Belief systems, organizational patterns, communication/problem-solving."/>
    <s v="Communication, belief systems, and organizational patterns"/>
    <m/>
  </r>
  <r>
    <m/>
    <m/>
    <m/>
    <x v="1"/>
    <m/>
    <m/>
    <s v="Organizational patterns."/>
    <m/>
    <m/>
    <m/>
    <m/>
    <m/>
    <m/>
    <m/>
    <m/>
    <m/>
    <m/>
    <m/>
    <m/>
    <m/>
    <m/>
    <m/>
  </r>
  <r>
    <m/>
    <m/>
    <m/>
    <x v="1"/>
    <m/>
    <m/>
    <s v="Communication processes."/>
    <m/>
    <m/>
    <m/>
    <m/>
    <m/>
    <m/>
    <m/>
    <m/>
    <m/>
    <m/>
    <m/>
    <m/>
    <m/>
    <m/>
    <m/>
  </r>
  <r>
    <s v="Erdemir (2022)"/>
    <s v="Qualitative"/>
    <s v="Family Studies; Psychology, Developmental;  Psychiatry"/>
    <x v="0"/>
    <s v="&quot;the capacity and functioning of the members of the family system to withstand and rebound from significant adversity strengthened, more resourceful and confident, and their ability to demonstrate positive adaptation in the face of challenging circumstances&quot; (Walsh, 2016)."/>
    <s v="Risk: Syrian refugees and local Turkish mothers in impoverished host communities._x000a_Resources: home-visiting programs._x000a_Outcome: positive parenting and enhanced child development. "/>
    <s v="N/A"/>
    <s v="N/A"/>
    <s v="E.g., mothers building strong bonds with the home visitors who encouraged them to be confident in their competence, to make positive changes for their children, and the home visitors appreciating the mothers' care, persistence, compassion, and having a nonjudgemental approach. "/>
    <m/>
    <s v="Turkey"/>
    <m/>
    <s v="N/A"/>
    <s v="Journal of Child and Family Studies"/>
    <s v="Family"/>
    <s v="Refugees and local Turkish mothers in impoverished host communities."/>
    <s v="Migration"/>
    <s v="Positive parenting and child development."/>
    <s v="Child development"/>
    <s v="Home-visiting programs."/>
    <s v="Social work"/>
    <m/>
  </r>
  <r>
    <s v="Feinberg et al., (2020)"/>
    <s v="Quantitative"/>
    <s v="Family Studies; Social Work"/>
    <x v="11"/>
    <s v="N/A"/>
    <s v="Risk: military couples transitioning into parenthood._x000a_Resources: online parenting program for military parents-to-be._x000a_Outcome: well-being."/>
    <s v="N/A"/>
    <s v="N/A"/>
    <s v="E.g., through an effective program, having higher levels of co-parenting closeness/agreement/support/parental efficacy."/>
    <m/>
    <s v="U.S."/>
    <m/>
    <n v="2014"/>
    <s v="Family Relations"/>
    <s v="Family"/>
    <s v="Transition into parenthood among military couples."/>
    <s v="Caregiving and care needs"/>
    <s v="Well-being."/>
    <s v="Health &amp; Well-Being"/>
    <s v="Online prevention program for military parents-to-be."/>
    <s v="Parenting Practices"/>
    <m/>
  </r>
  <r>
    <s v="Foo et al., (2015)"/>
    <s v="Qualitative"/>
    <s v="Social Work"/>
    <x v="15"/>
    <s v="Key family processes mediating the recovery of all family members and their relationships following stressful crises and persistent challenges (Walsh, 2003)."/>
    <s v="Risk: parents of children with autism spectrum disorder (ASD)._x000a_Resources: family processes._x000a_Outcome: parents making sense of their experiences."/>
    <s v="Belief systems."/>
    <s v="Belief systems: meaning-making of adversity, maintaining a positive outlook, spirituality._x000a_Organizational patterns: flexibility in adaptation, being open to change, relational connectedness, and social- and economic resources._x000a_Communication/problem-solving: clarity in words and actions, emotional connectedness, and collaborative problem-solving."/>
    <s v="E.g., a sense of responsibility, believing in the duty as a parent to care for and protect one's child and to support and care for one's spouse, contribute to ASD service delivery by participating in research going on at the hospital."/>
    <m/>
    <s v="Singapore"/>
    <m/>
    <s v="2011-2012"/>
    <s v="Qualitative Social Work"/>
    <s v="Family"/>
    <s v="Parents of children with autism."/>
    <s v="Disability"/>
    <s v="Parents making sense of their experiences."/>
    <s v="Other"/>
    <s v="Family processes."/>
    <s v="Family functioning"/>
    <m/>
  </r>
  <r>
    <m/>
    <m/>
    <m/>
    <x v="1"/>
    <m/>
    <m/>
    <s v="Organizational patterns."/>
    <m/>
    <m/>
    <m/>
    <m/>
    <m/>
    <m/>
    <m/>
    <m/>
    <m/>
    <m/>
    <m/>
    <m/>
    <m/>
    <m/>
    <m/>
  </r>
  <r>
    <m/>
    <m/>
    <m/>
    <x v="1"/>
    <m/>
    <m/>
    <s v="Communication processes."/>
    <m/>
    <m/>
    <m/>
    <m/>
    <m/>
    <m/>
    <m/>
    <m/>
    <m/>
    <m/>
    <m/>
    <m/>
    <m/>
    <m/>
    <m/>
  </r>
  <r>
    <s v="Fuentes-Pelaez et al., (2016)"/>
    <s v="Qualitative"/>
    <s v="Family Studies; Social Work"/>
    <x v="13"/>
    <s v="Ability to cope with adversity, that is placement of foster children, and having the capability to respond effectively and emotionally to the foster children's needs."/>
    <s v="Risk: kinship foster care._x000a_Resources: social support through an educational group program._x000a_Outcome: well-being and health. "/>
    <s v="N/A"/>
    <s v="Social support, flexibility, communication, capacity to interpret difficulties, meeting the family's needs, willingness and spirituality."/>
    <s v="E.g., the ability to look for solutions when faced with problems, an increased network of social support, the ability to offer support to other foster families, and for that support to be socially recognized."/>
    <m/>
    <s v="Spain"/>
    <m/>
    <s v="N/A"/>
    <s v="Child &amp; Family Social Work"/>
    <s v="Family"/>
    <s v="Kinship foster care."/>
    <s v="Caregiving and care needs"/>
    <s v="Well-being."/>
    <s v="Health &amp; Well-Being"/>
    <s v="Social support through and educational group program."/>
    <s v="Support from surroundings"/>
    <m/>
  </r>
  <r>
    <s v="Giordano et al., (2023)"/>
    <s v="Quantitative"/>
    <s v="Family Studies; Social Work"/>
    <x v="2"/>
    <s v="The family's ability to withstand and recover from adversity. Family resilience recognizes the potential for relational and individual transformation and development that arises from adversity (Walsh, 2020)."/>
    <s v="Risk: Covid-19 lockdown._x000a_Resources: family resilience and demographic factors._x000a_Constraints: parental stress and demographic factors._x000a_Outcome: children's emotional and behavioural symptoms."/>
    <s v="Belief systems."/>
    <s v="Belief systems: meaning-making, spirituality, and hope._x000a_Communication processes: sharing emotions, collaborative problem-solving, and family coping._x000a_Organizational processes: flexibility, connectedness, and availability of social and economic resources."/>
    <s v="E.g., being married leads to better psychological health and greater happiness, which in turn leads to family cohesiveness, emotion sharing, cooperative problem-solving, and family coping. While higher levels of stress and having younger children lead to a larger negative effect of the Covid-19 lockdown."/>
    <m/>
    <s v="Italy"/>
    <m/>
    <n v="2020"/>
    <s v="Family Relations"/>
    <s v="Family"/>
    <s v="COVID-19 lockdown."/>
    <s v="COVID-19"/>
    <s v="Children's emotional and behavioral symptoms."/>
    <s v="Health &amp; Well-Being"/>
    <s v="Family resilience, demographic factors, and parental stress."/>
    <s v="Other"/>
    <m/>
  </r>
  <r>
    <m/>
    <m/>
    <m/>
    <x v="1"/>
    <m/>
    <m/>
    <s v="Organizational patterns."/>
    <m/>
    <m/>
    <m/>
    <m/>
    <m/>
    <m/>
    <m/>
    <m/>
    <m/>
    <m/>
    <m/>
    <m/>
    <m/>
    <m/>
    <m/>
  </r>
  <r>
    <m/>
    <m/>
    <m/>
    <x v="1"/>
    <m/>
    <m/>
    <s v="Communication processes."/>
    <m/>
    <m/>
    <m/>
    <m/>
    <m/>
    <m/>
    <m/>
    <m/>
    <m/>
    <m/>
    <m/>
    <m/>
    <m/>
    <m/>
    <m/>
  </r>
  <r>
    <s v="Goldberg (2022)"/>
    <s v="Qualitative"/>
    <s v="Sociology"/>
    <x v="0"/>
    <s v="Maintaining overall family well-being."/>
    <s v="Risk: African American caregivers. _x000a_Resources: the intersection of work and family environment, creating meaning around employment, income, and family caregiving._x000a_Outcome: family well-being."/>
    <s v="N/A"/>
    <s v="N/A"/>
    <s v="E.g., defining family for themselves, prioritizing family over work conditions that are perceived as inconsiderate of the personal or family sense of worth, prioritizing family legacy."/>
    <m/>
    <s v="U.S."/>
    <m/>
    <n v="2017"/>
    <s v="Community Work &amp; Family"/>
    <s v="Family"/>
    <s v="African American caregivers."/>
    <s v="Caregiving and care needs"/>
    <s v="Family well-being."/>
    <s v="Health &amp; Well-Being"/>
    <s v="Intersection of work and family environment, creating meaning around employment, income, and family caregiving."/>
    <s v="Work-life balance"/>
    <m/>
  </r>
  <r>
    <s v="Gómez et al., (2024)"/>
    <s v="Quantitative"/>
    <s v="Family Studies; Social Work"/>
    <x v="2"/>
    <s v="&quot;the capacity for families to weather and grow through adverse circumstances by way of intra-  and extra-familial processes that promote mutual support, problem-solving, and resource generation&quot; (Ungar,  2016;  Walsh,  2016)&quot;."/>
    <s v="Risk: children in kinship care._x000a_Resources: family resilience._x000a_Outcome: child flourishing and school engagement."/>
    <s v="Belief systems."/>
    <s v="Belief systems: unified understanding of stressors within the family._x000a_Organizational processes: reorganizing family roles to accommodate new stressors affecting family well-being._x000a_Problem-solving processes: effective communication and problem-solving."/>
    <s v="E.g., engagement in intrafamilial processes of mutual support and problem-solving."/>
    <m/>
    <s v="U.S."/>
    <m/>
    <s v="2017-2019"/>
    <s v="Families in Society - The Journal of Contemporary Social Services"/>
    <s v="Individual"/>
    <s v="Children in kinship care."/>
    <s v="Caregiving and care needs"/>
    <s v="Child flourishing and school engagement."/>
    <s v="Child development"/>
    <s v="Family resilience."/>
    <s v="Resilience"/>
    <m/>
  </r>
  <r>
    <m/>
    <m/>
    <m/>
    <x v="1"/>
    <m/>
    <m/>
    <s v="Organizational patterns."/>
    <m/>
    <m/>
    <m/>
    <m/>
    <m/>
    <m/>
    <m/>
    <m/>
    <m/>
    <m/>
    <m/>
    <m/>
    <m/>
    <m/>
    <m/>
  </r>
  <r>
    <m/>
    <m/>
    <m/>
    <x v="1"/>
    <m/>
    <m/>
    <s v="Communication processes."/>
    <m/>
    <m/>
    <m/>
    <m/>
    <m/>
    <m/>
    <m/>
    <m/>
    <m/>
    <m/>
    <m/>
    <m/>
    <m/>
    <m/>
    <m/>
  </r>
  <r>
    <s v="Gómez (2021)"/>
    <s v="Quantitative"/>
    <s v="Family Studies; Social Work"/>
    <x v="10"/>
    <s v="&quot;Family resilience is the capacity for families to weather and grow through adverse circumstances by way of transactional, intrafamilial processes that promote mutual support and problem-solving&quot; (Patterson, 2002; Walsh, 2016)."/>
    <s v="Risk: kinship caregivers and their children._x000a_Resources: family resilience._x000a_Outcome: health and mental health outcomes."/>
    <s v="Belief systems."/>
    <s v="Belief systems: ability for families to remain optimistic and make meaning of challenges. _x000a_Organizational processes: strategies that families use to adapt to adversity while recruiting instrumental and emotional support. _x000a_Problem-solving processes: strategies families use to resolve problems."/>
    <s v="E.g., engagement in intrafamilial processes of mutual support and problem-solving."/>
    <m/>
    <s v="U.S."/>
    <m/>
    <s v="2017-2019"/>
    <s v="Children and Youth Services Review"/>
    <s v="Family"/>
    <s v="Kinship caregivers and their children."/>
    <s v="Caregiving and care needs"/>
    <s v="Health outcomes."/>
    <s v="Health &amp; Well-Being"/>
    <s v="Family resilience."/>
    <s v="Resilience"/>
    <m/>
  </r>
  <r>
    <m/>
    <m/>
    <m/>
    <x v="1"/>
    <m/>
    <m/>
    <s v="Organizational patterns."/>
    <m/>
    <m/>
    <m/>
    <m/>
    <m/>
    <m/>
    <m/>
    <m/>
    <m/>
    <m/>
    <m/>
    <m/>
    <m/>
    <m/>
    <m/>
  </r>
  <r>
    <m/>
    <m/>
    <m/>
    <x v="1"/>
    <m/>
    <m/>
    <s v="Communication processes."/>
    <m/>
    <m/>
    <m/>
    <m/>
    <m/>
    <m/>
    <m/>
    <m/>
    <m/>
    <m/>
    <m/>
    <m/>
    <m/>
    <m/>
    <m/>
  </r>
  <r>
    <s v="Greeff &amp; Holtzkamp (2007)"/>
    <s v="Mixed methods"/>
    <s v="Family Studies; Public, Environmental &amp; Occupational Health"/>
    <x v="12"/>
    <s v="&quot;Family resilience refers to the characteristics, dimensions, and features of families that help them be (i) resistant to disruption in the face of change and (ii) adaptive in the face of crisis situations&quot; (Hawley, 2000)."/>
    <s v="Risk: migration._x000a_Resources: familial capabilities, characteristics, and resilience factors._x000a_Outcome: family adaptation to migration."/>
    <s v="Adapt"/>
    <s v="Adaptation: Using various resources from within and outside the family._x000a__x000a_Walsh: Acknowledgment of the family as an existing family structure, ability to invest in relationships and life goals, acknowledgment and sharing of the consequences of the crisis, and open communication."/>
    <s v="E.g., viewing the community as a support system, support from relatives and friends, family communication, and established routines for the children."/>
    <m/>
    <s v="South Africa"/>
    <s v="Family"/>
    <s v="N/A"/>
    <s v="Family &amp; Community Health"/>
    <s v="Family"/>
    <s v="Migration."/>
    <s v="Migration"/>
    <s v="Family adaptation to migration."/>
    <s v="Coping &amp; Adaptation"/>
    <s v="Familial capabilities, characteristics, and resilience factors."/>
    <s v="Family functioning"/>
    <m/>
  </r>
  <r>
    <m/>
    <m/>
    <m/>
    <x v="1"/>
    <m/>
    <m/>
    <s v="Adjust"/>
    <m/>
    <m/>
    <m/>
    <m/>
    <m/>
    <m/>
    <m/>
    <m/>
    <m/>
    <m/>
    <m/>
    <m/>
    <m/>
    <m/>
    <m/>
  </r>
  <r>
    <s v="Greeff &amp; Nolting (2013)"/>
    <s v="Mixed methods"/>
    <s v="Health Care Sciences &amp; Services; Family Studies; Public, Environmental &amp; Occupational Health"/>
    <x v="16"/>
    <s v="&quot;characteristics, dimensions, and properties which help families to be resistant to disruption in the face of change and adaptive in the face of crisis situations&quot; (McCubbin &amp; McCubbin (1988)."/>
    <s v="Risk: families of children with developmental disabilities._x000a_Resources: various resilience factors. _x000a_Outcome: family adaptation."/>
    <s v="Belief systems."/>
    <s v="Belief systems, organizational patterns, and communication processes: Facilitation of stress reduction, fostering growth, and empowering families to overcome adversity._x000a_Family stress, adjustment, and adaptation: Adjustment to stressors to incorporate its impact. Positive adjustment is restoring harmony and balance through using existing resources and minimal changes to family functioning patterns. Adaptation is determined by the interaction of family patterns and functioning, internal resources, support networks, family appraisal of the situation, and family problem-solving and coping skills. Bonadaptation is achieved when new functioning patterns are successfully integrated into the family."/>
    <s v="E.g., acceptance of the situation, positive patterns of communication, commitment to the family unit, a positive attitude toward new experiences and challenges, and receiving help to set realistic goals that can fulfill the family's needs."/>
    <m/>
    <s v="South Africa"/>
    <m/>
    <s v="N/A"/>
    <s v="Family Systems &amp; Health"/>
    <s v="Family"/>
    <s v="Families of children with developmental disabilities."/>
    <s v="Disability"/>
    <s v="Family adaptation."/>
    <s v="Coping &amp; Adaptation"/>
    <s v="Internal strength and durability within the family, integration in community and community support, support of friends and family, problem-solving and coping behaviors, routines and activities, and communication. "/>
    <s v="Communication, belief systems, and organizational patterns"/>
    <m/>
  </r>
  <r>
    <m/>
    <m/>
    <m/>
    <x v="1"/>
    <m/>
    <m/>
    <s v="Organizational patterns."/>
    <m/>
    <m/>
    <m/>
    <m/>
    <m/>
    <m/>
    <m/>
    <m/>
    <m/>
    <m/>
    <m/>
    <m/>
    <m/>
    <m/>
    <m/>
  </r>
  <r>
    <m/>
    <m/>
    <m/>
    <x v="1"/>
    <m/>
    <m/>
    <s v="Communication processes."/>
    <m/>
    <m/>
    <m/>
    <m/>
    <m/>
    <m/>
    <m/>
    <m/>
    <m/>
    <m/>
    <m/>
    <m/>
    <m/>
    <m/>
    <m/>
  </r>
  <r>
    <m/>
    <m/>
    <m/>
    <x v="1"/>
    <m/>
    <m/>
    <s v="Stress"/>
    <m/>
    <m/>
    <m/>
    <m/>
    <m/>
    <m/>
    <m/>
    <m/>
    <m/>
    <m/>
    <m/>
    <m/>
    <m/>
    <m/>
    <m/>
  </r>
  <r>
    <m/>
    <m/>
    <m/>
    <x v="1"/>
    <m/>
    <m/>
    <s v="Adjust"/>
    <m/>
    <m/>
    <m/>
    <m/>
    <m/>
    <m/>
    <m/>
    <m/>
    <m/>
    <m/>
    <m/>
    <m/>
    <m/>
    <m/>
    <m/>
  </r>
  <r>
    <m/>
    <m/>
    <m/>
    <x v="1"/>
    <m/>
    <m/>
    <s v="Adapt"/>
    <m/>
    <m/>
    <m/>
    <m/>
    <m/>
    <m/>
    <m/>
    <m/>
    <m/>
    <m/>
    <m/>
    <m/>
    <m/>
    <m/>
    <m/>
  </r>
  <r>
    <s v="Grzywacz &amp; Bass (2003)"/>
    <s v="Quantitative"/>
    <s v="Family Studies; Sociology"/>
    <x v="17"/>
    <s v="Thriving in the face of significant risk by using family resources or capabilities."/>
    <s v="Risk: work-family conflict._x000a_Resources: work-family facilitation._x000a_Outcome: mental health."/>
    <s v="Elimination strategy"/>
    <s v="Elimination strategy: the extent to which family capabilities allow families to evaluate remarkable demands as non-threatening, which does not require further attention. _x000a_Assimilation strategy: recognizing the potential risk, and through family capabilities, allow the demand to be seen as acceptable and manageable without the family function being altered. "/>
    <s v="E.g., the things being done and the skills being used at work helping to deal with personal and practical issues at home, talking with someone at home to deal with problems at work, receiving love and respect at home."/>
    <m/>
    <s v="U.S."/>
    <m/>
    <n v="1995"/>
    <s v="Journal of Marriage and Family"/>
    <s v="Family &amp; Individual"/>
    <s v="Work-family conflict."/>
    <s v="Work-family conflict"/>
    <s v="Mental health."/>
    <s v="Health &amp; Well-Being"/>
    <s v="Work-family facilitation."/>
    <s v="Work-life balance"/>
    <m/>
  </r>
  <r>
    <m/>
    <m/>
    <m/>
    <x v="1"/>
    <m/>
    <m/>
    <s v="Assimilation strategy"/>
    <m/>
    <m/>
    <m/>
    <m/>
    <m/>
    <m/>
    <m/>
    <m/>
    <m/>
    <m/>
    <m/>
    <m/>
    <m/>
    <m/>
    <m/>
  </r>
  <r>
    <s v="Hawley (2000)"/>
    <s v="Case study"/>
    <s v="Psychology, Clinical; Family Studies"/>
    <x v="18"/>
    <s v="&quot;the ability to withstand and grow under stressful conditions, an emphasis on strengths and resources, the importance of   positive perceptions about adversity, and a recognition that social and developmental contexts shape resilience in families&quot;"/>
    <s v="Risk: multiple major stressors - cancer, unemployment, financial insecurity, and marital separation._x000a_Resources: therapy._x000a_Outcome: stabilized family functioning."/>
    <s v="N/A"/>
    <s v="N/A"/>
    <s v="E.g., in therapy, focusing on problem-solving skills and sensitivity in parenting."/>
    <m/>
    <s v="N/A"/>
    <m/>
    <s v="N/A"/>
    <s v="American Journal of Family Therapy"/>
    <s v="Family"/>
    <s v="Cancer, unemployment, financial insecurity, and marital separation."/>
    <s v="Multiple stressors"/>
    <s v="Stabilized family functioning."/>
    <s v="Family functioning"/>
    <s v="Therapy."/>
    <s v="Support from surroundings"/>
    <s v="A paper on clinical implications of family resilience. Brings up many different conceptualizations of resilience, so I only included the summarized definition."/>
  </r>
  <r>
    <s v="He et al., (2022)"/>
    <s v="Quantitative"/>
    <s v="Family Studies"/>
    <x v="0"/>
    <s v="&quot;the ability of a family system to adapt and prosper from adversity with a personal and relational transformation throughout the adaptive process&quot; (Walsh, 2003, 2016)."/>
    <s v="Risk: media exposure to Covid-19- related news._x000a_Resources: communication and problem-solving, maintaining a positive outlook, connectedness, social and economic resources._x000a_Outcome: children's mental health."/>
    <s v="Belief systems."/>
    <s v="Belief systems: meaning-making and maintaining hopeful outlook._x000a_Organization patterns: family connectedness, flexibility, shared leadership, and mutual support._x000a_Communication processes: emotional expression, empathy, and collaborative problem-solving."/>
    <s v="E.g., trying new ways to solve problems, having a positive attitude towards problems and their resolution, and trusting and relying on the community."/>
    <m/>
    <s v="China"/>
    <m/>
    <n v="2020"/>
    <s v="Family Journal"/>
    <s v="Family"/>
    <s v="Media exposure to COVID-19 related news."/>
    <s v="COVID-19"/>
    <s v="Children's mental health."/>
    <s v="Health &amp; Well-Being"/>
    <s v="Communication and problem-solving,  positive outlook, connectedness, social and economic resources."/>
    <s v="Communication, belief systems, and organizational patterns"/>
    <m/>
  </r>
  <r>
    <m/>
    <m/>
    <m/>
    <x v="1"/>
    <m/>
    <m/>
    <s v="Organizational patterns."/>
    <m/>
    <m/>
    <m/>
    <m/>
    <m/>
    <m/>
    <m/>
    <m/>
    <m/>
    <m/>
    <m/>
    <m/>
    <m/>
    <m/>
    <m/>
  </r>
  <r>
    <m/>
    <m/>
    <m/>
    <x v="1"/>
    <m/>
    <m/>
    <s v="Communication processes."/>
    <m/>
    <m/>
    <m/>
    <m/>
    <m/>
    <m/>
    <m/>
    <m/>
    <m/>
    <m/>
    <m/>
    <m/>
    <m/>
    <m/>
    <m/>
  </r>
  <r>
    <s v="Henry et al., (2018)"/>
    <s v="Quantitative"/>
    <s v="Family Studies; Psychology, Developmental; Psychiatry"/>
    <x v="4"/>
    <s v="&quot;Family resilience occurs as family systems and their members show positive adaptation, despite significant risk&quot; (Henry et al., 2015)."/>
    <s v="Risk: being a 9th or 10th-grade Latino male._x000a_Resources: parenting behaviors and neighborhood quality._x000a_Outcome: substance use among Latino adolescent males."/>
    <s v="N/A"/>
    <s v="N/A"/>
    <s v="E.g., high neighborhood quality, fathers monitoring the adolescents, parental psychological control."/>
    <m/>
    <s v="U.S."/>
    <m/>
    <s v="N/A"/>
    <s v="Jorunal of Child and Family Studies"/>
    <s v="Individual"/>
    <s v="Being a 9th or 10th grade Latino male."/>
    <s v="Other"/>
    <s v="Substance use among Latino adolescents."/>
    <s v="Delinquent behavior"/>
    <s v="Parenting behaviors and neighborhood quality."/>
    <s v="Parenting Practices"/>
    <m/>
  </r>
  <r>
    <s v="Hill (2005)"/>
    <s v="Quantitative"/>
    <s v="Family Studies"/>
    <x v="19"/>
    <s v="“family’s resources or capabilities allow it to thrive in the face of significant risk” (Grzywacz &amp; Bass, 2003)."/>
    <s v="Risk: job hours, job pressure, child care hours, household chore hours, and having a preschooler at home._x000a_Resources: work-family facilitation._x000a_Outcome: job satisfaction and organizational commitment, family and marital satisfaction, life satisfaction, and individual stress. "/>
    <s v="N/A"/>
    <s v="N/A"/>
    <s v="E.g., flexible work policies, supportive organizational culture, work- from home, free time, being married."/>
    <m/>
    <s v="U.S."/>
    <m/>
    <n v="1997"/>
    <s v="Journal of Family Issues"/>
    <s v="Family &amp; Individual"/>
    <s v="Work and- home load."/>
    <s v="Work-family conflict"/>
    <s v="Job and- life satisfaction, and stress."/>
    <s v="Health &amp; Well-Being"/>
    <s v="Work-family facilitation."/>
    <s v="Work-life balance"/>
    <m/>
  </r>
  <r>
    <s v="Höltge et al., (2021)"/>
    <s v="Qualitative"/>
    <s v="Psychology, Clinical; Family Studies"/>
    <x v="10"/>
    <s v="&quot;family-specific strengthening processes that foster healthy family functioning and well-being when families are challenged by stressful circumstances&quot; (Walsh, 2016)."/>
    <s v="Risk: resource-cursed community dependent on the oil and gas industry. _x000a_Resources: approach towards financial volatility and healthy family life._x000a_Outcome: economic and social well-being."/>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both spouses being breadwinners, regulating lifestyle choices, acceptance of gender-role adaptations, and wealth-focused vision."/>
    <m/>
    <s v="Canada"/>
    <m/>
    <n v="2019"/>
    <s v="Family Process"/>
    <s v="Family"/>
    <s v="Community dependent on the oil and gas industry."/>
    <s v="Other"/>
    <s v="Economic and social well-being."/>
    <s v="Health &amp; Well-Being"/>
    <s v="Family financial approach and healthy family life."/>
    <s v="Family functioning"/>
    <m/>
  </r>
  <r>
    <m/>
    <m/>
    <m/>
    <x v="1"/>
    <m/>
    <m/>
    <s v="Organizational patterns."/>
    <m/>
    <m/>
    <m/>
    <m/>
    <m/>
    <m/>
    <m/>
    <m/>
    <m/>
    <m/>
    <m/>
    <m/>
    <m/>
    <m/>
    <m/>
  </r>
  <r>
    <m/>
    <m/>
    <m/>
    <x v="1"/>
    <m/>
    <m/>
    <s v="Communication processes."/>
    <m/>
    <m/>
    <m/>
    <m/>
    <m/>
    <m/>
    <m/>
    <m/>
    <m/>
    <m/>
    <m/>
    <m/>
    <m/>
    <m/>
    <m/>
  </r>
  <r>
    <s v="Hu et al., (2023)"/>
    <s v="Quantitative"/>
    <s v="Family Studies; Social Work"/>
    <x v="2"/>
    <s v="&quot;the capacity and long-term dynamic process of a family unit to positively cope with stress and overcome adversity by utilizing the emotional, behavioural, and relational assets, which contribute to the survival of the family&quot; (Hawley &amp; DeHaan, 1996; Walsh, 2003)."/>
    <s v="Risk: left-behind grandchildren and grandparents._x000a_Resources: relationship quality._x000a_Outcome: subjective well-being."/>
    <s v="Adapt"/>
    <s v="Calm and quick adaptation to adversity which maintains family homeostasis, during which individuals' negative emotions are reduced. "/>
    <s v="E.g., closeness in terms of being happy with the grandchild/grandparent relationship, and discord in terms of how the grandchild/grandparent perceived the extent of criticism from the other. "/>
    <m/>
    <s v="China"/>
    <m/>
    <s v="N/A"/>
    <s v="Child &amp; Family Social Work"/>
    <s v="Family"/>
    <s v="Left-behind grandchildren and grandparents."/>
    <s v="Caregiving and care needs"/>
    <s v="Subjective well-being."/>
    <s v="Health &amp; Well-Being"/>
    <s v="Caregiver-child relationship quality."/>
    <s v="Family functioning"/>
    <m/>
  </r>
  <r>
    <s v="Ignacio et al., (2022)"/>
    <s v="Quantitative"/>
    <s v="Family Studies; Psychology, Social; Social Work"/>
    <x v="0"/>
    <s v="An individual's response to adversity, that is, the ability to recollect oneself to learn from an undesired outcome."/>
    <s v="Risk: adverse family experiences (AFE)._x000a_Resources: community safety and family resilience._x000a_Constraints: parental aggravation._x000a_Outcome: flourishing among youth."/>
    <s v="N/A"/>
    <s v="N/A"/>
    <s v="E.g., the family communicating with each other when facing problems, the parent's perception of the child's safety at school and in the neighborhood (resources), parents perceiving their child as hard to care for in comparison to other children, parent feeling angry with their child (constraints)."/>
    <m/>
    <s v="U.S."/>
    <m/>
    <s v="2016-2017"/>
    <s v="Child Abuse &amp; Neglect "/>
    <s v="Individual"/>
    <s v="Adverse family experiences (AFE)."/>
    <s v="Other"/>
    <s v="Flourishing among youth."/>
    <s v="Child development"/>
    <s v="Community safety, parenting practices, and family resilience."/>
    <s v="Parenting Practices"/>
    <m/>
  </r>
  <r>
    <s v="Isaacs et al., (2018)"/>
    <s v="Unsure"/>
    <s v="Public, Environmental &amp; Occupational Health; Psychology, Multidisciplinary; Social Work"/>
    <x v="4"/>
    <s v="Family functioning in the context of adversity (Walsh, 2016)."/>
    <s v="Risk: family challenges in rural, high unemployment, high crime and substance use, and low education level community._x000a_Resources: Family Resilience Strengthening Programme (FRSP). _x000a_Outcome: family functioning."/>
    <s v="Belief systems."/>
    <s v="N/A"/>
    <s v="E.g.,  the family communicating, being closer to each other, and working together to utilize social and economic resources. "/>
    <m/>
    <s v="South Africa"/>
    <m/>
    <s v="N/A"/>
    <s v="Journal of Community Psychology"/>
    <s v="Family"/>
    <s v="Family challenges in a rural disadvantaged community."/>
    <s v="Poverty &amp; Exclusion"/>
    <s v="Family functioning."/>
    <s v="Family functioning"/>
    <s v="Family Resilience Strengthening Programme (FRSP)."/>
    <s v="Intervention"/>
    <m/>
  </r>
  <r>
    <m/>
    <m/>
    <m/>
    <x v="1"/>
    <m/>
    <m/>
    <s v="Organizational patterns."/>
    <m/>
    <m/>
    <m/>
    <m/>
    <m/>
    <m/>
    <m/>
    <m/>
    <m/>
    <m/>
    <m/>
    <m/>
    <m/>
    <m/>
    <m/>
  </r>
  <r>
    <m/>
    <m/>
    <m/>
    <x v="1"/>
    <m/>
    <m/>
    <s v="Communication processes."/>
    <m/>
    <m/>
    <m/>
    <m/>
    <m/>
    <m/>
    <m/>
    <m/>
    <m/>
    <m/>
    <m/>
    <m/>
    <m/>
    <m/>
    <m/>
  </r>
  <r>
    <s v="Jarett et al., (2016)"/>
    <s v="Qualitative"/>
    <s v="Family Studies"/>
    <x v="13"/>
    <s v="Family working together to survive and thrive, despite adversity (Walsh, 2002)."/>
    <s v="Risk: low-income African American families with preschoolers._x000a_Resources: family meal times._x000a_Outcome: family cohesion and positive child development."/>
    <s v="N/A"/>
    <s v="N/A"/>
    <s v="E.g., typical meal times, meal times with young children, and scheduling meal times."/>
    <m/>
    <s v="U.S."/>
    <m/>
    <s v="2008-2009"/>
    <s v="Journal of Family Issues"/>
    <s v="Family"/>
    <s v="Low-income African American families with preschoolers."/>
    <s v="Poverty &amp; Exclusion"/>
    <s v="Family cohesion and child development."/>
    <s v="Family functioning"/>
    <s v="Family meal times."/>
    <s v="Family functioning"/>
    <m/>
  </r>
  <r>
    <s v="Jeon &amp; Neppl (2016)"/>
    <s v="Quantitative"/>
    <s v="Psychology, Clinical; Family Studies"/>
    <x v="13"/>
    <s v="&quot;the ability to rebound from life challenges and involves processes that help foster positive adaptation during times_x000a_of adversity&quot; (Masten, Cutuli, Herbers, &amp; Reed, 2009). Adaptation despite economic hardship. "/>
    <s v="Risk: economic hardship._x000a_Resources: parental positivity and positive parenting across generations._x000a_Outcome: child positive behavior."/>
    <s v="Personal traits and perspectives."/>
    <s v="Positive self-concept, hope and optimism, life satisfaction, positive outlook, and effective communication skills. "/>
    <s v="E.g., self-esteem, positive affect, and self-mastery."/>
    <m/>
    <s v="U.S."/>
    <m/>
    <s v="1989-2005"/>
    <s v="Journal of Family Psychology"/>
    <s v="Family"/>
    <s v="Economic hardship."/>
    <s v="Poverty &amp; Exclusion"/>
    <s v="Child positive behavior."/>
    <s v="Child development"/>
    <s v="Parental positivity and positive parenting across generations."/>
    <s v="Parenting Practices"/>
    <m/>
  </r>
  <r>
    <s v="Johnson et al., (1998)"/>
    <s v="Experimental"/>
    <s v="Social Work"/>
    <x v="20"/>
    <s v="N/A"/>
    <s v="Risk: high-risk youth._x000a_Resources: community-based program._x000a_Outcome: youths' alcohol use."/>
    <s v="N/A"/>
    <s v="N/A"/>
    <s v="E.g., training in alcohol and other drug use issues and dynamics to increase knowledge, expression of feelings, interpersonal communication, and family management skills."/>
    <m/>
    <s v="U.S."/>
    <m/>
    <s v="N/A"/>
    <s v="Social Work"/>
    <s v="Individual"/>
    <s v="High-risk youth."/>
    <s v="Other"/>
    <s v="Youths' alcohol use."/>
    <s v="Delinquent behavior"/>
    <s v="Community-based program."/>
    <s v="Intervention"/>
    <m/>
  </r>
  <r>
    <s v="Julien-Chinn &amp; Park (2022)"/>
    <s v="Qualitative"/>
    <s v="Social Work"/>
    <x v="0"/>
    <s v="“family demonstrates a positive response to an adverse situation . . . and . . . emerges from the situation feeling strengthened, more resourceful, more confident, and developmentally advanced” (Simon et al., 2005)."/>
    <s v="Risk: previous houseless native Hawaiian and Micronesian families._x000a_Resources: personal strengths and protective factors._x000a_Outcome: health and well-being."/>
    <s v="Survival"/>
    <s v="Survival: using the protective factors of mortality/spirituality and receiving social support._x000a_Adaptation: using protective factors of initiative, boundary setting, and flexibility._x000a_Acceptance: using protective factors of humor, communication, insight, and commitment._x000a_Growing stronger: using protective factors of appraisal/hope._x000a_Helping others: protective factor of giving social support."/>
    <s v="E.g., support from others in similar situations, housing provided by family and friends, taking initiative, insights on wanting to provide a better situation for their children, spirituality, and being committed to ones goals. "/>
    <m/>
    <s v="Hawaii"/>
    <m/>
    <s v="N/A"/>
    <s v="Journal of Human Behavior In the Social Environment"/>
    <s v="Family"/>
    <s v="Previously houseless native Hawaiians."/>
    <s v="Native's Oppression"/>
    <s v="Health and well-being."/>
    <s v="Health &amp; Well-Being"/>
    <s v="Personal strengths and protective factors."/>
    <s v="Agency"/>
    <m/>
  </r>
  <r>
    <m/>
    <m/>
    <m/>
    <x v="1"/>
    <m/>
    <m/>
    <s v="Adapt"/>
    <m/>
    <m/>
    <m/>
    <m/>
    <m/>
    <m/>
    <m/>
    <m/>
    <m/>
    <m/>
    <m/>
    <m/>
    <m/>
    <m/>
    <m/>
  </r>
  <r>
    <m/>
    <m/>
    <m/>
    <x v="1"/>
    <m/>
    <m/>
    <s v="Accept"/>
    <m/>
    <m/>
    <m/>
    <m/>
    <m/>
    <m/>
    <m/>
    <m/>
    <m/>
    <m/>
    <m/>
    <m/>
    <m/>
    <m/>
    <m/>
  </r>
  <r>
    <m/>
    <m/>
    <m/>
    <x v="1"/>
    <m/>
    <m/>
    <s v="Growing stronger"/>
    <m/>
    <m/>
    <m/>
    <m/>
    <m/>
    <m/>
    <m/>
    <m/>
    <m/>
    <m/>
    <m/>
    <m/>
    <m/>
    <m/>
    <m/>
  </r>
  <r>
    <m/>
    <m/>
    <m/>
    <x v="1"/>
    <m/>
    <m/>
    <s v="Helping others"/>
    <m/>
    <m/>
    <m/>
    <m/>
    <m/>
    <m/>
    <m/>
    <m/>
    <m/>
    <m/>
    <m/>
    <m/>
    <m/>
    <m/>
    <m/>
  </r>
  <r>
    <s v="Keating et al., (2020)"/>
    <s v="Qualitative"/>
    <s v="Family Studies; Social Work"/>
    <x v="11"/>
    <s v="&quot;processes and characteristics that enable the family as a social system to prepare for, withstand, and recover from disaster impacts&quot; (Ronan et al., 2008; Walsh, 2004)."/>
    <s v="Risk: 2010 deepwater horizon oil spill in south Louisiana._x000a_Resources: family strategies._x000a_Outcome: health and economic loss."/>
    <s v="N/A"/>
    <s v="N/A"/>
    <s v="E.g., property values, training for a new career, relationship qualities, role identity, and trade knowledge valuable for future generations."/>
    <m/>
    <s v="U.S."/>
    <m/>
    <s v="2014-2018"/>
    <s v="Family Relations"/>
    <s v="Family"/>
    <s v="2010 Deepwater oil spill."/>
    <s v="Natural and environmental disasters"/>
    <s v="Health and economic loss."/>
    <s v="Health &amp; Well-Being"/>
    <s v="Family strategies."/>
    <s v="Family functioning"/>
    <m/>
  </r>
  <r>
    <s v="Kelly et al., (2016)"/>
    <s v="Quantitative"/>
    <s v="Family Studies; Nursing"/>
    <x v="13"/>
    <s v="Family reaction to crisis and stress, and coping or actions taken to reduce the demands (Hill, 1949; McCubbin &amp; McCubbin, 1993)."/>
    <s v="Risk: deployed female national guard members._x000a_Resources: family functioning._x000a_Outcome: reintegration challenges."/>
    <s v="N/A"/>
    <s v="N/A"/>
    <s v="E.g., turning to family for help, sharing and talking through problems, family expressing affection, and supporting the members wishes to take on new activities."/>
    <m/>
    <s v="U.S."/>
    <m/>
    <n v="2014"/>
    <s v="Journal of Family Nursing"/>
    <s v="Individual"/>
    <s v="Deployed female National Guard members."/>
    <s v="Military deployment"/>
    <s v="Military reintigration challenges."/>
    <s v="Other"/>
    <s v="Family functioning."/>
    <s v="Family functioning"/>
    <m/>
  </r>
  <r>
    <s v="Khatib et al., (2023)"/>
    <s v="Quantitative"/>
    <s v="Psychology, Multidisciplinary; Social Issues; Social Sciences, Biomedical"/>
    <x v="2"/>
    <s v="&quot;ability to continue functioning in a healthy manner and to withstand the stressful situation&quot; (Hawley &amp; DeHaan, 1996;  McCubbin &amp; McCubbin, 2013)."/>
    <s v="Risk: widows, due to sudden death, from different religious groups._x000a_Resources: social support, family resilience, and family coherence._x000a_Outcome: experiences of widowhood."/>
    <s v="Belief systems."/>
    <s v="Belief systems: meaning-making and maintaining hopeful outlook._x000a_Organization patterns: family connectedness, flexibility, shared leadership, and mutual support._x000a_Communication processes: emotional expression, empathy, and collaborative problem-solving."/>
    <s v="E.g., social support from friends and family, viewing the environment as comprehensible, manageable, and meaningful, family spirituality, and family problem-solving."/>
    <m/>
    <s v="Israel"/>
    <m/>
    <n v="2019"/>
    <s v="Death Studies"/>
    <s v="Individual"/>
    <s v="Widows from sudden death."/>
    <s v="Family bereavement"/>
    <s v="Experiences of widowhood."/>
    <s v="Other"/>
    <s v="Social support, family resilience/coherence."/>
    <s v="Several"/>
    <s v="Uses FRAS."/>
  </r>
  <r>
    <m/>
    <m/>
    <m/>
    <x v="1"/>
    <m/>
    <m/>
    <s v="Organizational patterns."/>
    <m/>
    <m/>
    <m/>
    <m/>
    <m/>
    <m/>
    <m/>
    <m/>
    <m/>
    <m/>
    <m/>
    <m/>
    <m/>
    <m/>
    <m/>
  </r>
  <r>
    <m/>
    <m/>
    <m/>
    <x v="1"/>
    <m/>
    <m/>
    <s v="Communication processes."/>
    <m/>
    <m/>
    <m/>
    <m/>
    <m/>
    <m/>
    <m/>
    <m/>
    <m/>
    <m/>
    <m/>
    <m/>
    <m/>
    <m/>
    <m/>
  </r>
  <r>
    <s v="Kumswa &amp; Best (2022)"/>
    <s v="Qualitative"/>
    <s v="Sociology"/>
    <x v="0"/>
    <s v="How families confront and manage a disruptive experience, buffer stress, effectively reorganize, and move forward with life, and its effect on immediate and long-term adaptation (Walsh, 1996)."/>
    <s v="Risk: families in internally displaced persons (IDP) camps._x000a_Resources: intergenerational support. _x000a_Outcome: family structure."/>
    <s v="N/A"/>
    <s v="N/A"/>
    <s v="E.g., communication across generations between members at the IDP camp."/>
    <m/>
    <s v="Nigeria"/>
    <m/>
    <s v="N/A"/>
    <s v="South African Review of Sociology"/>
    <s v="Family"/>
    <s v="Internally displaced persons camps."/>
    <s v="Other"/>
    <s v="Family structure."/>
    <s v="Family functioning"/>
    <s v="Intergenerational support."/>
    <s v="Support from surroundings"/>
    <m/>
  </r>
  <r>
    <s v="Lei &amp; Beach (2020)"/>
    <s v="Experimental"/>
    <s v="Psychology, Clinical; Family Studies"/>
    <x v="11"/>
    <s v="Achieve positive outcomes and avoid becoming involved in delinquent activity when social control and ties are in place (Lei, Beach, &amp; Simons, 2018)."/>
    <s v="Risk: African American families in low-income neighborhoods._x000a_Resources: family functioning._x000a_Outcome: delinquent behavior."/>
    <s v="N/A"/>
    <s v="N/A"/>
    <s v="E.g., effective partner communication, residential stability, and low exposure to conflict within the family through physical fights between parents."/>
    <m/>
    <s v="U.S."/>
    <m/>
    <s v="N/A"/>
    <s v="Family Process"/>
    <s v="Family"/>
    <s v="African American families in low-income neighbourhoods."/>
    <s v="Poverty &amp; Exclusion"/>
    <s v="Delinquent behavior."/>
    <s v="Delinquent behavior"/>
    <s v="Family functioning."/>
    <s v="Family functioning"/>
    <m/>
  </r>
  <r>
    <s v="Leung &amp; Shek (2021)"/>
    <s v="Quantitative"/>
    <s v="Social sciences, Interdisciplinary"/>
    <x v="10"/>
    <s v="&quot;family resources and mutual connectedness within the families help the family members face adversity and hardship&quot; (Walsh, 2016)."/>
    <s v="Risk: economic disadvantage._x000a_Resources: perceived parental sacrifice._x000a_Outcome: developmental outcomes among adolescents (self-identity, self-determination, and self-efficiency)."/>
    <s v="N/A"/>
    <s v="N/A"/>
    <s v="E.g., parental sacrifice through changing habits to fit the adolescent's educational needs, divided by the gender of the parent."/>
    <m/>
    <s v="China"/>
    <m/>
    <s v="N/A"/>
    <s v="Applied Research in Quality of Life"/>
    <s v="Individual"/>
    <s v="Economic disadvantage."/>
    <s v="Poverty &amp; Exclusion"/>
    <s v="Developmental outcomes among adolescents."/>
    <s v="Child development"/>
    <s v="Perceived parental sacrifice."/>
    <s v="Parenting Practices"/>
    <m/>
  </r>
  <r>
    <s v="Lietz (2006, 2007)"/>
    <s v="Mixed methods"/>
    <s v="Family Studies; Social Work"/>
    <x v="6"/>
    <s v="“the capacity to rebound from adversity strengthened and more resourceful” (Walsh, 1998). It is also the presence of strengths that help people survive their difficulties and grow stronger."/>
    <s v="Risk: difficult and traumatic experiences._x000a_Resources: family strengths._x000a_Outcome: maintain high family functioning."/>
    <s v="Adapt"/>
    <s v="Changes families make in order to incorporate their new situation into their lives."/>
    <s v="E.g., the capacity to understand one's situation, willingness to take charge of the situation, ability to find multiple solutions, spirituality."/>
    <m/>
    <s v="U.S."/>
    <m/>
    <s v="N/A"/>
    <s v="Families in Society - The Journal of Contemporary Social Services"/>
    <s v="Family"/>
    <s v="Difficult and traumatic experiences."/>
    <s v="Physical &amp; Mental Health Problems"/>
    <s v="Maintaining high family functioning."/>
    <s v="Family functioning"/>
    <s v="Family strengths."/>
    <s v="Family functioning"/>
    <s v="Part 1 &amp; 2"/>
  </r>
  <r>
    <s v="Lietz (2011)"/>
    <s v="Qualitative"/>
    <s v="Social Work"/>
    <x v="21"/>
    <s v="&quot;situations in which families facing high levels of stress are able to maintain healthy functioning despite the potential negative effects of the difficulties faced&quot;."/>
    <s v="Risk: experiencing multiple risk factors, including poverty, health problems, the death of a child, or substance abuse._x000a_Resources: empathic action._x000a_Outcome: family functioning."/>
    <s v="Protective factors"/>
    <s v="Internal protective factors: personal strengths that assist people in coping with challenges, such as social competence, problem-solving, autonomy, and a sense of purpose._x000a_External protective factors: support from the surrounding environment, such as family, friends, and community."/>
    <s v="E.g., becoming more involved in community work, honoring the memory of a loved one by helping others, offering encouragement."/>
    <m/>
    <s v="U.S."/>
    <m/>
    <s v="N/A"/>
    <s v="Journal of Social Service Research"/>
    <s v="Family"/>
    <s v="Experiencing multiple risk factors, including poverty, health problems, the death of a child, or substance abuse."/>
    <s v="Multiple stressors"/>
    <s v="Family functioning."/>
    <s v="Family functioning"/>
    <s v="Empathic action."/>
    <s v="Attitudes"/>
    <m/>
  </r>
  <r>
    <s v="Lietz et al., (2016)"/>
    <s v="Qualitative"/>
    <s v="Psychology, Clinical; Family Studies"/>
    <x v="13"/>
    <s v="&quot;the process through which family units overcome the negative effects of risk, sustaining and often enhancing family functioning despite experiencing highly stressful challenges that in some cases lead to break-up or discord&quot; (Black &amp; Lobo,2008; DeFrain &amp; Asay, 2007; Hawley, 2000; Patterson, 2002; Walsh, 2003, 2006). It is a transactional process of coping and adaptation that develops over time. "/>
    <s v="Risk: foster caregiving._x000a_Resources: family strengths._x000a_Outcome: maintaining or enhancing family functioning."/>
    <s v="N/A"/>
    <s v="N/A"/>
    <s v="E.g., the ability to take initiative through planning, organization, and action, setting emotional boundaries by taking breaks and knowing when to say no, and identifying multiple solutions to a problem. "/>
    <m/>
    <s v="U.S."/>
    <m/>
    <s v="N/A"/>
    <s v="Family Process"/>
    <s v="Family"/>
    <s v="Foster caregiving."/>
    <s v="Caregiving and care needs"/>
    <s v="Maintaining/enhancing family functioning."/>
    <s v="Family functioning"/>
    <s v="Family strengths."/>
    <s v="Family functioning"/>
    <m/>
  </r>
  <r>
    <s v="Lietz &amp; Strength (2011)"/>
    <s v="Qualitative"/>
    <s v="Family Studies; Social Work"/>
    <x v="21"/>
    <s v="&quot;ways in which families face difficulties and grow stronger as collective units&quot; (Allison et al., 2003; Lietz, 2006, 2007; Patterson, 2002; Thomas et al., 2005; Walsh, 2002)."/>
    <s v="Risk: families whose children were removed due to child maltreatment._x000a_Resources: family strenghts._x000a_Outcome: successful reunification."/>
    <s v="Appraisal"/>
    <s v="Appraisal: meaning-making._x000a_Spirituality: a belief system that provides comfort, meaning, and direction._x000a_Communication: communicating the difficulties faced by the family._x000a_Flexibility: ability to adapt and find solutions."/>
    <s v="E.g., social support from friends, family, and support groups, taking the initiative to change one's situation, setting boundaries by staying away from family and friends who were not supportive of the family in making changes, and going to counseling. "/>
    <m/>
    <s v="U.S."/>
    <m/>
    <s v="N/A"/>
    <s v="Families in Society - The Journal of Contemporary Social Services"/>
    <s v="Family"/>
    <s v="Families who had their children removed due to maltreatment."/>
    <s v="Child maltreatment"/>
    <s v="Successful reunification."/>
    <s v="Family functioning"/>
    <s v="Family strengths."/>
    <s v="Family functioning"/>
    <m/>
  </r>
  <r>
    <m/>
    <m/>
    <m/>
    <x v="1"/>
    <m/>
    <m/>
    <s v="Belief systems."/>
    <m/>
    <m/>
    <m/>
    <m/>
    <m/>
    <m/>
    <m/>
    <m/>
    <m/>
    <m/>
    <m/>
    <m/>
    <m/>
    <m/>
    <m/>
  </r>
  <r>
    <m/>
    <m/>
    <m/>
    <x v="1"/>
    <m/>
    <m/>
    <s v="Communication processes."/>
    <m/>
    <m/>
    <m/>
    <m/>
    <m/>
    <m/>
    <m/>
    <m/>
    <m/>
    <m/>
    <m/>
    <m/>
    <m/>
    <m/>
    <m/>
  </r>
  <r>
    <m/>
    <m/>
    <m/>
    <x v="1"/>
    <m/>
    <m/>
    <s v="Flexibility"/>
    <m/>
    <m/>
    <m/>
    <m/>
    <m/>
    <m/>
    <m/>
    <m/>
    <m/>
    <m/>
    <m/>
    <m/>
    <m/>
    <m/>
    <m/>
  </r>
  <r>
    <s v="Lilly et al., (2022)"/>
    <s v="Qualitative"/>
    <s v="Family Studies"/>
    <x v="0"/>
    <s v="Following adversity, the experience of resilience (recovering from adversity), transcendence (developing skills to overcome oppression), and wellness (balance across physical, emotional, mental, and spiritual domains) can be attributed to a balance of intersecting risk and protective factors (Burnette &amp; Figley, 2016a, 2016b)."/>
    <s v="Risk: historical oppression of Native Americans. _x000a_Resources: gender relations. _x000a_Outcome: transcending patriarchal family structures."/>
    <s v="N/A"/>
    <s v="N/A"/>
    <s v="E.g., men and women equally share household responsibilities, and equal decision-making, "/>
    <m/>
    <s v="U.S."/>
    <m/>
    <s v="N/A"/>
    <s v="Journal of Family Issues"/>
    <s v="Family"/>
    <s v="Historical oppression of Native Americans."/>
    <s v="Native's Oppression"/>
    <s v="Transcending patriarchal family structures."/>
    <s v="Family functioning"/>
    <s v="Gender relations."/>
    <s v="Other"/>
    <m/>
  </r>
  <r>
    <s v="Lun (2023)"/>
    <s v="Quantitative"/>
    <s v="Social Work"/>
    <x v="2"/>
    <s v="&quot;the process of effectively negotiating, adapting to, or managing significant sources of stress or trauma&quot; (Windle, 2011)."/>
    <s v="Risk: young adult family caregivers of frail elders._x000a_Resources: beliefs, family organizational patterns, and communication processes._x000a_Outcome: caregiver strain."/>
    <s v="Belief systems."/>
    <s v="Belief systems: meaning-making of adversity, positive outlook, transcendence, and spirituality._x000a_Organizational patterns: flexibility, connectedness, and social and economic resources._x000a_Communication processes: clarity, open emotional sharing, and collaborative problem-solving."/>
    <s v="E.g., being exhausted when going to bed at night, not being able to make time for oneself, when finding a routine the needs of the elderly person changes."/>
    <m/>
    <s v="U.S."/>
    <m/>
    <n v="2015"/>
    <s v="Journal of Human Behavior In the Social Environment"/>
    <s v="Family"/>
    <s v="Young adult family caregivers of frail elders."/>
    <s v="Caregiving and care needs"/>
    <s v="Caregiver strain."/>
    <s v="Health &amp; Well-Being"/>
    <s v="Beliefs, organizational patterns, and communication."/>
    <s v="Communication, belief systems, and organizational patterns"/>
    <m/>
  </r>
  <r>
    <m/>
    <m/>
    <m/>
    <x v="1"/>
    <m/>
    <m/>
    <s v="Organizational patterns."/>
    <m/>
    <m/>
    <m/>
    <m/>
    <m/>
    <m/>
    <m/>
    <m/>
    <m/>
    <m/>
    <m/>
    <m/>
    <m/>
    <m/>
    <m/>
  </r>
  <r>
    <m/>
    <m/>
    <m/>
    <x v="1"/>
    <m/>
    <m/>
    <s v="Communication processes."/>
    <m/>
    <m/>
    <m/>
    <m/>
    <m/>
    <m/>
    <m/>
    <m/>
    <m/>
    <m/>
    <m/>
    <m/>
    <m/>
    <m/>
    <m/>
  </r>
  <r>
    <s v="Ma et al., (2021)"/>
    <s v="Quantitative"/>
    <s v="Behavioral Sciences; Clinical Neurology; Psychiatry"/>
    <x v="10"/>
    <s v="&quot;Family resilience encompasses multiple strengths and resources that protect caregivers from stress and burdens&quot; (Faccio et al., 2018). "/>
    <s v="Risk: caregiving for children with epilepsy._x000a_Resources: family resilience._x000a_Outcome: subjective responses to caregiving."/>
    <s v="N/A"/>
    <s v="N/A"/>
    <s v="E.g., family communication enhancing problem-solving skills, developing skills needed to utilize social resources and maintain positive opinions on epilepsy, thus reducing the caregiver burden. "/>
    <m/>
    <s v="China"/>
    <m/>
    <n v="2018"/>
    <s v="Epilepsy &amp; Behavior"/>
    <s v="Family"/>
    <s v="Caring for children with epilepsy. "/>
    <s v="Disability"/>
    <s v="Subjective responses to caregiving."/>
    <s v="Other"/>
    <s v="Family resilience."/>
    <s v="Resilience"/>
    <m/>
  </r>
  <r>
    <s v="Maenhout et al., (2014)"/>
    <s v="Qualitative"/>
    <s v="Psychology, Clinical; Family Studies"/>
    <x v="7"/>
    <s v="&quot;a dynamic, relational process that develops over time&quot; (Walsh, 2003)."/>
    <s v="Risk: families with an adult suffering from a depressive disorder. _x000a_Resources: communication_x000a_Outcome: strengthened family resilience."/>
    <s v="Adjust"/>
    <s v="The ability to look for solutions together where communication is important. Then, families can adapt better to crises, when the communication is open, congruent, and clear. "/>
    <s v="E.g., getting insight into the partner's depression, discussing the depression itself to find relief and to learn more about depression as a partner, and carefully deciding when communication should be initiated. "/>
    <m/>
    <s v="Belgium"/>
    <m/>
    <s v="N/A"/>
    <s v="American Journal of Family Therapy"/>
    <s v="Family"/>
    <s v="Families with an adult suffering from depression."/>
    <s v="Physical &amp; Mental Health Problems"/>
    <s v="Strengthened family resilience."/>
    <s v="Resilience"/>
    <s v="Communication."/>
    <s v="Agency"/>
    <m/>
  </r>
  <r>
    <m/>
    <m/>
    <m/>
    <x v="1"/>
    <m/>
    <m/>
    <s v="Adapt"/>
    <m/>
    <m/>
    <m/>
    <m/>
    <m/>
    <m/>
    <m/>
    <m/>
    <m/>
    <m/>
    <m/>
    <m/>
    <m/>
    <m/>
    <m/>
  </r>
  <r>
    <s v="Marceau et al., (2023)"/>
    <s v="Quantitative"/>
    <s v="Family Studies; Social Work"/>
    <x v="2"/>
    <s v="&quot; a process by which families operate as adaptive systems through shared beliefs and practices that allow them to respond to adversities, rising above and thriving against hardships&quot; (Masten, 2021; Walsh, 2016). &quot;families can offset the negative outcomes experienced as a result of COVID-19 (Masten, 2021) by maintaining and fostering social connectedness, purpose, and optimism&quot;."/>
    <s v="Risk: Covid-19._x000a_Resources: a family-resilience intervention program._x000a_Outcome: family connectedness, positive outlook, purpose in life, and stress."/>
    <s v="Belief systems."/>
    <s v="Belief systems: meaning-making, positive outlook, transcendence._x000a_Organizational patterns: flexibility to adapt, connectedness, social and economic resources._x000a_Communication processes: clear information, emotional sharing, collaborative problem-solving."/>
    <s v="E.g., the program includes gratitude and encouragement through discussions at meals where family members share examples of positive events and offer encouragement for challenges, clarity and consistency in what is said in the family."/>
    <m/>
    <s v="U.S."/>
    <m/>
    <n v="2020"/>
    <s v="Family Relations"/>
    <s v="Family"/>
    <s v="COVID-19."/>
    <s v="COVID-19"/>
    <s v="Family connectedness, positive outlook, purpose in life, and stress."/>
    <s v="Family functioning"/>
    <s v="Family-resilience intervention program."/>
    <s v="Intervention"/>
    <m/>
  </r>
  <r>
    <m/>
    <m/>
    <m/>
    <x v="1"/>
    <m/>
    <m/>
    <s v="Organizational patterns."/>
    <m/>
    <m/>
    <m/>
    <m/>
    <m/>
    <m/>
    <m/>
    <m/>
    <m/>
    <m/>
    <m/>
    <m/>
    <m/>
    <m/>
    <m/>
  </r>
  <r>
    <m/>
    <m/>
    <m/>
    <x v="1"/>
    <m/>
    <m/>
    <s v="Communication processes."/>
    <m/>
    <m/>
    <m/>
    <m/>
    <m/>
    <m/>
    <m/>
    <m/>
    <m/>
    <m/>
    <m/>
    <m/>
    <m/>
    <m/>
    <m/>
  </r>
  <r>
    <s v="Mariotti et al., (2021)"/>
    <s v="Qualitative"/>
    <s v="Family Studies"/>
    <x v="10"/>
    <s v="Through therapeutic tools promote resilience in couples, which can provide valuable help to families struggling during a difficult time like Covid-19."/>
    <s v="Risk: Covid-19._x000a_Resources: intervention as a therapeutic tool (Digital, Analogic, and Narrative - DAN)._x000a_Outcome: family well-being."/>
    <s v="N/A"/>
    <s v="N/A"/>
    <s v="E.g., the intervention focusing on the ability to tolerate differences with a partner, relational styles with the family of origin and friends, focusing on how things are said rather than what is said. "/>
    <m/>
    <s v="Italy"/>
    <m/>
    <s v="N/A"/>
    <s v="Australian and New Zealand Journal of Family Therapy"/>
    <s v="Family"/>
    <s v="COVID-19."/>
    <s v="COVID-19"/>
    <s v="Family well-being."/>
    <s v="Health &amp; Well-Being"/>
    <s v="Intervention as a therapeutic tool."/>
    <s v="Intervention"/>
    <m/>
  </r>
  <r>
    <s v="Mateos et al., (2023)"/>
    <s v="Quantitative"/>
    <s v="Social Work"/>
    <x v="2"/>
    <s v="&quot;a process of coping with and recovering from the adversities that affect a family&quot; (De Andrade &amp; Da Cruz, 2011; Gómez &amp; Kotliarenco, 2010) and &quot;a way to resist the processes of social exclusion&quot; (Ruiz-Román et al., 2017)."/>
    <s v="Risk: families in the child protection system._x000a_Resources: professionals' attitude and approach to positive parenting, family resilience, and child participation._x000a_Outcome: family reunification."/>
    <s v="N/A"/>
    <s v="N/A"/>
    <s v="E.g., teaching parents to use the resources available to them, and encouraging parents to have greater awareness of their children's needs."/>
    <m/>
    <s v="Spain"/>
    <m/>
    <s v="2017-2018"/>
    <s v="European Journal of Social Work"/>
    <s v="Family"/>
    <s v="Families in child protection systems."/>
    <s v="Caregiving and care needs"/>
    <s v="Family reunification."/>
    <s v="Family functioning"/>
    <s v="Professionals' approach to parenting and child participation."/>
    <s v="Parenting Practices"/>
    <m/>
  </r>
  <r>
    <s v="McKinley (2023)"/>
    <s v="Qualitative"/>
    <s v="Family Studies; Social Work"/>
    <x v="2"/>
    <s v="&quot;the process of families adapting, navigating, and recovering from adversity, along with the protective role of family for wellness&quot; (McKinley, 2023; McKinley &amp; Walters, 2022)."/>
    <s v="Risk: historical oppression of indigenous people. _x000a_Resources: Indigenist foodways._x000a_Outcome: health equity."/>
    <s v="N/A"/>
    <s v="N/A"/>
    <s v="E.g., foodways fostering family connectedness through tight-knit extended families and communities,  fresh fruit as reminders of grandparents, nurturing cohesion through celebrations, and fostering healing by sitting down and talking to someone one can trust."/>
    <m/>
    <s v="U.S."/>
    <m/>
    <s v="2018-2019"/>
    <s v="Family Relations"/>
    <s v="Family"/>
    <s v="Historical oppression of Indigenous groups."/>
    <s v="Native's Oppression"/>
    <s v="Health equity."/>
    <s v="Health &amp; Well-Being"/>
    <s v="Indigenist foodways."/>
    <s v="Other"/>
    <m/>
  </r>
  <r>
    <s v="McKinley &amp; Knipp (2022)"/>
    <s v="Mixed methods "/>
    <s v="Social Issues"/>
    <x v="0"/>
    <s v="&quot;Recovering from adversity&quot; (Burnette &amp; Figley, 2017)."/>
    <s v="Risk: sexual violence against Indigenous women due to historical oppression._x000a_Resources: family, psychological, and social support._x000a_Outcome: health and well-being."/>
    <s v="N/A"/>
    <s v="N/A"/>
    <s v="E.g., contemporary forms of historical oppression, adverse childhood experiences, alcohol use, PTSD, lack of accountability for perpetrators, lower spiritual well-being and life satisfaction."/>
    <m/>
    <s v="U.S."/>
    <m/>
    <s v="N/A"/>
    <s v="Gender Issues"/>
    <s v="Individual"/>
    <s v="Sexual violence against Indigenous women as a result of historical oppression."/>
    <s v="Native's Oppression"/>
    <s v="Health and well-being."/>
    <s v="Health &amp; Well-Being"/>
    <s v="Family, psychological, and social support."/>
    <s v="Support from surroundings"/>
    <m/>
  </r>
  <r>
    <s v="McKinley &amp; Lilly (2022)"/>
    <s v="Mixed methods"/>
    <s v="Family Studies; Social Work"/>
    <x v="0"/>
    <s v="“the capacity of the family system to withstand and rebound from adversity, strengthened and more resourceful” (p. 617), &quot;with a focus on positive adaptation and positive growth&quot; (Walsh, 2016)."/>
    <s v="Risk: historical oppression among Indigenous families._x000a_Resources: communication, community and social support, relationship quality, and life satisfaction._x000a_Outcome: family resilience."/>
    <s v="Communication processes."/>
    <s v="Clarity, open emotional expression, and collaborative problem-solving."/>
    <s v="E.g., discussing problems as a family, honesty between partners, keeping adult conversations private, open communication between parents and children."/>
    <m/>
    <s v="U.S."/>
    <m/>
    <s v="N/A"/>
    <s v="Family Relations"/>
    <s v="Family"/>
    <s v="Historical oppression of Indigenous groups."/>
    <s v="Native's Oppression"/>
    <s v="Family resilience."/>
    <s v="Resilience"/>
    <s v="Communication, community and social support, relationship quality, and life satisfaction."/>
    <s v="Communication, belief systems, and organizational patterns"/>
    <m/>
  </r>
  <r>
    <s v="McKinley et al., (2023)"/>
    <s v="Quantitative"/>
    <s v="Psychology, Clinical; Family Studies"/>
    <x v="2"/>
    <s v="&quot;the process of families navigating, adapting, and recovering from adversity, and centers the protective role family plays in individual wellness and resilience&quot; (Masten &amp;Monn, 2015)."/>
    <s v="Risk: mental health inequities among Indigenous youth due to historical oppression._x000a_Resources: culturally grounded intervention program with Indigenous families. _x000a_Outcome: positive parenting, family resilience, and communal mastery."/>
    <s v="N/A"/>
    <s v="N/A"/>
    <s v="E.g., session topics related to healthy living, relationships, choices, problem-solving, boundaries, setting and retaining limits, affirming and communication with children. "/>
    <m/>
    <s v="U.S."/>
    <m/>
    <s v="N/A"/>
    <s v="Family Process"/>
    <s v="Family"/>
    <s v="Mental health inequities among Indigenous youth as a result of historical oppression."/>
    <s v="Native's Oppression"/>
    <s v="Positive parenting, family resilience, communal mastery."/>
    <s v="Family functioning"/>
    <s v="Culturally grounded intervention ."/>
    <s v="Intervention"/>
    <m/>
  </r>
  <r>
    <s v="McKinley &amp; Scarnato (2021)"/>
    <s v="Mixed methods"/>
    <s v="Social Work"/>
    <x v="10"/>
    <s v="&quot;the ability of families to bounce back and withstand adversity&quot;. &quot;Family resilience describes how the family collectively adapts to challenges and promotes family members’ wellness and the wellness of the family as a whole&quot; (Masten &amp; Monn, 2015)."/>
    <s v="Risk: historical trauma due to historical oppression._x000a_Resources: experiences of love (within the family unit). _x000a_Outcome: health disparity of alcohol abuse."/>
    <s v="N/A"/>
    <s v="N/A"/>
    <s v="E.g., expressing love and affection freely through hugs, kisses, and saying &quot;I love you&quot;, and sticking together through good and bad times."/>
    <m/>
    <s v="U.S."/>
    <m/>
    <s v="N/A"/>
    <s v="Journal of Ethnic &amp; Cultural Diversity in Social Work"/>
    <s v="Family"/>
    <s v="Historical trauma among Indigenous people due to historical oppression."/>
    <s v="Native's Oppression"/>
    <s v="Health disparity of alcohol abuse."/>
    <s v="Health &amp; Well-Being"/>
    <s v="Experiences of family love."/>
    <s v="Family functioning"/>
    <m/>
  </r>
  <r>
    <s v="McKinley &amp; Theall (2021)"/>
    <s v="Quantitative"/>
    <s v="Social Work"/>
    <x v="10"/>
    <s v="&quot;the positive adaption of systems in response to adversity&quot; (Kirmayer et al., 2009; Ungar &amp; Lieben-berg, 2011)."/>
    <s v="Risk: alcohol and drug abuse among Native Americans._x000a_Resources: culturally grounded intervention program._x000a_Outcome: reduced violence and substance use."/>
    <s v="N/A"/>
    <s v="N/A"/>
    <s v="E.g., session topics related to healthy living, relationships, choices, problem-solving, boundaries, setting and retaining limits, affirming and communication with children. "/>
    <m/>
    <s v="U.S."/>
    <m/>
    <s v="N/A"/>
    <s v="Research on Social Work Practice"/>
    <s v="Family"/>
    <s v="Alcohol and drug abuse among Native Americans."/>
    <s v="Substance abuse"/>
    <s v="Reduced violence and substance use."/>
    <s v="Delinquent behavior"/>
    <s v="Culturally grounded intervention."/>
    <s v="Intervention"/>
    <m/>
  </r>
  <r>
    <s v="McKinley et al., (2022)"/>
    <s v="Qualitative"/>
    <s v="Family Studies; Social Work"/>
    <x v="0"/>
    <s v="&quot;the capacity of families to cope and adapt to adversity, often with greater skills than prior to the adversity&quot; (Burnette et al., 2020; Masten, 2018)."/>
    <s v="Risk: historical oppression among Native Americans._x000a_Resources: disciplinary practices._x000a_Outcome: family resilience."/>
    <s v="N/A"/>
    <s v="N/A"/>
    <s v="E.g., rewarding good behavior and taking away privileges, teaching right from wrong, and establishing structure and boundaries."/>
    <m/>
    <s v="U.S."/>
    <m/>
    <s v="N/A"/>
    <s v="Child &amp; Family Social Work"/>
    <s v="Family"/>
    <s v="Historical oppression of Indigenous groups."/>
    <s v="Native's Oppression"/>
    <s v="Family resilience."/>
    <s v="Resilience"/>
    <s v="Disciplinary practices."/>
    <s v="Parenting Practices"/>
    <m/>
  </r>
  <r>
    <s v="Muir &amp; Strnadova (2014)"/>
    <s v="Qualitative"/>
    <s v="Rehabilitation; Social Sciences, Interdisciplinary"/>
    <x v="7"/>
    <s v="&quot;having the ability to function effectively or positively ‘in adverse circumstances’&quot; (Masten as quoted in Schoon 2006)."/>
    <s v="Risk: families of children with disabilities._x000a_Resources: individual characteristics and beliefs, family skills and practices, and resources families have access to. _x000a_Outcome: stress, financial disadvantage, and family split."/>
    <s v="Personal traits and perspectives."/>
    <s v="Individual characteristics, beliefs, and attitudes: the ability to be flexible, have hope, and emotional strength to find meaning. _x000a_Family skills and practices: problem-solving, balancing relationships, routines, financial management, and openness. _x000a_Family access and use of resources: formal/informal support and formal service use. "/>
    <s v="E.g., being able to react to changing daily demands and adjutsing to one thing at a time, hope related to the children in temrs of education and holidays, eating meals together as a family, access to formal services such as medical, therapy, and disability specific."/>
    <m/>
    <s v="Australia"/>
    <m/>
    <n v="2007"/>
    <s v="Disability &amp; Society"/>
    <s v="Family"/>
    <s v="Families of children with disabilities."/>
    <s v="Disability"/>
    <s v="Stress, financial disadvantage, family split."/>
    <s v="Family functioning"/>
    <s v="Individual characteristics and beliefs, family skills and practices, and resources families have access to."/>
    <s v="Communication, belief systems, and organizational patterns"/>
    <m/>
  </r>
  <r>
    <m/>
    <m/>
    <m/>
    <x v="1"/>
    <m/>
    <m/>
    <s v="Skills and practices."/>
    <m/>
    <m/>
    <m/>
    <m/>
    <m/>
    <m/>
    <m/>
    <m/>
    <m/>
    <m/>
    <m/>
    <m/>
    <m/>
    <m/>
    <m/>
  </r>
  <r>
    <m/>
    <m/>
    <m/>
    <x v="1"/>
    <m/>
    <m/>
    <s v="Access and use of resources."/>
    <m/>
    <m/>
    <m/>
    <m/>
    <m/>
    <m/>
    <m/>
    <m/>
    <m/>
    <m/>
    <m/>
    <m/>
    <m/>
    <m/>
    <m/>
  </r>
  <r>
    <s v="Munger et al., (2020)"/>
    <s v="Experimental"/>
    <s v="Psychology, Clinical; Family Studies"/>
    <x v="11"/>
    <s v="&quot;The ability to cope constructively with and bounce back from all types of challenges&quot;."/>
    <s v="Risk: highly stressed parents. _x000a_Resources: 12-week parent training program._x000a_Outcome: parenting skills and parental depression."/>
    <s v="N/A"/>
    <s v="N/A"/>
    <s v="E.g., finding positive ways to discipline and guide children, listening to the child's feelings, feeling happy with one's role as a parent, and agreeing that meeting the child's needs requires one to take care of oneself. "/>
    <m/>
    <s v="U.S."/>
    <m/>
    <s v="N/A"/>
    <s v="Child &amp; Family Behavior Therapy"/>
    <s v="Family &amp; Individual"/>
    <s v="Highly stressed parents."/>
    <s v="Physical &amp; Mental Health Problems"/>
    <s v="Parenting skills and parental depression."/>
    <s v="Health &amp; Well-Being"/>
    <s v="Parent training program."/>
    <s v="Parenting Practices"/>
    <m/>
  </r>
  <r>
    <s v="Nabors et al., (2022)"/>
    <s v="Quantitative"/>
    <s v="Health Care Sciences &amp; Services; Family Studies; Public, Environmental &amp; Occupational Health"/>
    <x v="0"/>
    <s v="&quot;adaptation to stress, which_x000a_involves strengthening family functioning_x000a_using problem solving, communication, and_x000a_strength-finding in the face of stressful events_x000a_and social contexts&quot; (McCubbin et al., 1997)."/>
    <s v="Risk: children with asthma. _x000a_Resources: BMI, adult mentor present, and ability to make and keep friends. _x000a_Constraints: BMI, asthma severity. _x000a_Outcome: family resilience, emotional behavioural and developmental concerns, and emergency room visits."/>
    <s v="N/A"/>
    <s v="N/A"/>
    <s v="E.g., children who demonstrate resilience, have fewer ER visits and have less emotional and developmental concerns by having little difficulty keeping friends, mild asthma, and being underweight."/>
    <m/>
    <s v="U.S."/>
    <m/>
    <s v="2017-2018"/>
    <s v="Families Systems &amp; Health"/>
    <s v="Individual"/>
    <s v="Children with asthma."/>
    <s v="Physical &amp; Mental Health Problems"/>
    <s v="Family resilience, emotional behavioral and developmental concerns, and ER visits."/>
    <s v="Other"/>
    <s v="Adult mentor present, ability to make and keep friends, asthma severity, and BMI."/>
    <s v="Other"/>
    <m/>
  </r>
  <r>
    <s v="Nabors et al., (2018)"/>
    <s v="Quantitative"/>
    <s v="Family Studies; Psychology, Developmental; Psychiatry"/>
    <x v="4"/>
    <s v="Adjusting positively to stressors (McCubbin et al., 2001). "/>
    <s v="Risk: hospitalization of children with chronic illnesses. _x000a_Resources: family problem-solving and behavioral strategies. _x000a_Outcome: family coping."/>
    <s v="N/A"/>
    <s v="N/A"/>
    <s v="E.g, mothers having faith, support from stories told by parents of other children with chronic illnesses, visiting therapists to talk about stress and coping. For siblings, feeding their ill brother or sister, using free time to be with the sibling, and treating the ill sibling as if nothing is wrong. "/>
    <m/>
    <s v="U.S."/>
    <m/>
    <s v="N/A"/>
    <s v="Journal of Child and Family Studies"/>
    <s v="Family"/>
    <s v="Children with chronic illnesses."/>
    <s v="Physical &amp; Mental Health Problems"/>
    <s v="Family coping."/>
    <s v="Coping &amp; Adaptation"/>
    <s v="Family problem-solving and behavioral strategies."/>
    <s v="Family functioning"/>
    <m/>
  </r>
  <r>
    <s v="Naidoo &amp; Greeff (2022)"/>
    <s v="Mixed methods"/>
    <s v="Psychology, Clinical; Family Studies"/>
    <x v="0"/>
    <s v="The factors that strengthen and enhance family functioning when families face a multitude of stressors /Walsh, 2016). "/>
    <s v="Risk: mothers who are chronically ill with breast cancer. _x000a_Resources: family belief systems, and organizational and communication patterns. _x000a_Outcome: adjustment and adaptation to breast cancer. "/>
    <s v="N/A"/>
    <s v="N/A"/>
    <s v="E.g., religion, positive outlook and hope for the future, emotional and physical support from family and friends, information found in books and media sources, family problem-solving communication patterns, family time and routines."/>
    <m/>
    <s v="South Africa"/>
    <m/>
    <s v="N/A"/>
    <s v="American Journal of Family Therapy"/>
    <s v="Family"/>
    <s v="Mothers chronically ill with breast cancer."/>
    <s v="Physical &amp; Mental Health Problems"/>
    <s v="Adjustement and adaptation to breast cancer."/>
    <s v="Coping &amp; Adaptation"/>
    <s v="Belief systems, organizational and communication patterns."/>
    <s v="Communication, belief systems, and organizational patterns"/>
    <m/>
  </r>
  <r>
    <s v="Nelson et al., (2022)"/>
    <s v="Qualitative"/>
    <s v="Family Studies; Social Work"/>
    <x v="0"/>
    <s v="“the ability of the family, as a functional system, to withstand and rebound from adversity” (Walsh,  2003)."/>
    <s v="Risk: relocation and negative mental health due to Hurricane Maria._x000a_Resources: familial cognitive strategies._x000a_Outcome: strength-based resilience outcomes."/>
    <s v="Belief systems."/>
    <s v="Belief systems: Spirituality, positive outlook, and meaning-making._x000a_Organizational patterns: Connected supportive environment, flexibility, and social and economic resource building. _x000a_Communication processes: Clear, open emotional sharing, and collaborative problem-solving. "/>
    <s v="E.g., having a supportive environment, a shared belief system that provides hope and strength, using success-oriented language to engage in a mutual positive outlook, and seeling love within the family as something that unites. "/>
    <m/>
    <s v="Puerto Rico"/>
    <m/>
    <n v="2018"/>
    <s v="Families in Society - The Journal of Contemporary Social Services "/>
    <s v="Family"/>
    <s v="Hurricane Maria."/>
    <s v="Natural and environmental disasters"/>
    <s v="Stregth-based resilience outcomes."/>
    <s v="Resilience"/>
    <s v="Familial cognitive strategies."/>
    <s v="Family functioning"/>
    <m/>
  </r>
  <r>
    <m/>
    <m/>
    <m/>
    <x v="1"/>
    <m/>
    <m/>
    <s v="Organizational patterns."/>
    <m/>
    <m/>
    <m/>
    <m/>
    <m/>
    <m/>
    <m/>
    <m/>
    <m/>
    <m/>
    <m/>
    <m/>
    <m/>
    <m/>
    <m/>
  </r>
  <r>
    <m/>
    <m/>
    <m/>
    <x v="1"/>
    <m/>
    <m/>
    <s v="Communication processes."/>
    <m/>
    <m/>
    <m/>
    <m/>
    <m/>
    <m/>
    <m/>
    <m/>
    <m/>
    <m/>
    <m/>
    <m/>
    <m/>
    <m/>
    <m/>
  </r>
  <r>
    <s v="O'Neal et al., (2018)"/>
    <s v="Quantitative"/>
    <s v="Family Studies; Psychology, Developmental; Psychiatry"/>
    <x v="4"/>
    <s v="Stressors and resources in the family, and their implications for whether individuals/families do well, especially whether stress moves to family crises (Boss, 1987; Boss et al. 2017; Hill 1949). Deployment is a stressor that can facilitate growth, i.e. resilience, in the family concerning interpersonal relations and family functioning (Ungar, 2012). "/>
    <s v="Risk: deployment experiences among military families._x000a_Resources: communication and household management._x000a_Outcome: fewer vulnerabilities during reintegration and promotion of family functioning."/>
    <s v="Cohesion"/>
    <s v="Cohesion: the level of emotional bonds family members hold for one another._x000a_Flexibility: how leadership, rules, and roles are negotiated and expressed within the family system."/>
    <s v="E.g., frequency of communication, how well the civilian spouse managed to get daily household tasks done, disciplining children, and handling financial matters."/>
    <m/>
    <s v="U.S."/>
    <m/>
    <s v="N/A"/>
    <s v="Journal of Child and Family Studies"/>
    <s v="Family"/>
    <s v="Deployment among military families."/>
    <s v="Military deployment"/>
    <s v="Reintegration and family functioning."/>
    <s v="Family functioning"/>
    <s v="Communication and household management."/>
    <s v="Communication, belief systems, and organizational patterns"/>
    <m/>
  </r>
  <r>
    <m/>
    <m/>
    <m/>
    <x v="1"/>
    <m/>
    <m/>
    <s v="Flexibility"/>
    <m/>
    <m/>
    <m/>
    <m/>
    <m/>
    <m/>
    <m/>
    <m/>
    <m/>
    <m/>
    <m/>
    <m/>
    <m/>
    <m/>
    <m/>
  </r>
  <r>
    <s v="Oerther &amp; Papachrisanthou (2024)"/>
    <s v="Qualitative"/>
    <s v="Family Studies; Social Work"/>
    <x v="2"/>
    <s v="&quot;a family’s ability to implement adaptive coping skills, and family resilience includes the ability of parents to overcome and cope with stressful health, social, and economic adversities that have an impact on their families&quot; (Eales et al., 2021; Yanget al., 2021). "/>
    <s v="Risk: parental mental health and stress._x000a_Resources/Constraints: social determinants of health. _x000a_Outcome: parenting of preteen children. "/>
    <s v="N/A"/>
    <s v="N/A"/>
    <s v="E.g., recreation and worship, work demands, family/friends network, emotional support, and financial stress due to struggles to cover basic needs such as bills and food. "/>
    <m/>
    <s v="U.S."/>
    <m/>
    <s v="N/A"/>
    <s v="Family Relations"/>
    <s v="Family"/>
    <s v="Parental mental health and stress."/>
    <s v="Physical &amp; Mental Health Problems"/>
    <s v="Parenting preteen children."/>
    <s v="Family functioning"/>
    <s v="Social determinants of health."/>
    <s v="Socio-ecological factors"/>
    <m/>
  </r>
  <r>
    <s v="Oktriyanto et al., (2023)"/>
    <s v="Quantitative"/>
    <s v="Social Work"/>
    <x v="2"/>
    <s v="Optimally practicing family functions by receiving support from the local government. "/>
    <s v="Risk: None. _x000a_Resources: family characteristics, knowledge, and participation in the Family Development Program. _x000a_Outcome: family functioning."/>
    <s v="N/A"/>
    <s v="N/A"/>
    <s v="E.g., through the program, provide counseling for parents/caregivers to foster growth and development among their children, how to mentor adolescents, joint economic activities focusing on cooperation to increase family income, and program for elderly families focusing on improving knowledge, skills, attitudes, and behavior to increase life quality. Also,  having higher education and families with a younger household head. "/>
    <m/>
    <s v="Indonesia"/>
    <m/>
    <n v="2019"/>
    <s v="Journal of Social Service Research"/>
    <s v="Family"/>
    <s v="N/A"/>
    <s v="N/A"/>
    <s v="Family functioning."/>
    <s v="Family functioning"/>
    <s v="Family characteristics, knowledge, and participation in family development program."/>
    <s v="Family functioning"/>
    <m/>
  </r>
  <r>
    <s v="Okwori (2022)"/>
    <s v="Quantitative"/>
    <s v="Behavioral Sciences; Psychology, Developmental; Pediatrics"/>
    <x v="0"/>
    <s v="&quot;a dynamic and interactive process whereby_x000a_individuals increase the ability through which they navigate and negotiate with their psychological, biological, familial, social, cultural, and community resources within the context of significant adversity&quot; (Zimmerman, 2013)."/>
    <s v="Risk: adverse childhood experiences (ACEs)._x000a_Resources: individual, family, and community resilience indicators._x000a_Outcome: mental health."/>
    <s v="N/A"/>
    <s v="N/A"/>
    <s v="E.g., talk about what to do when the family faces problems, work together to solve problems, draw from available family strengths, stay hopeful in difficult times, and for childhood resilience, having a trusted adult or mentor, participation in sports or organizations outside of school, and residence in a supportive neighborhood."/>
    <m/>
    <s v="U.S."/>
    <m/>
    <n v="2018"/>
    <s v="Journal of Developmental and Behavioral Pediatrics"/>
    <s v="Individual"/>
    <s v="Adverse childhood experiences (ACEs)."/>
    <s v="Child maltreatment"/>
    <s v="Mental health."/>
    <s v="Health &amp; Well-Being"/>
    <s v="Individual, family, and community resilience indicators."/>
    <s v="Resilience"/>
    <m/>
  </r>
  <r>
    <s v="Oldham &amp; Bradley (2022)"/>
    <s v="Qualitative"/>
    <s v="Social sciences, Interdisciplinary"/>
    <x v="0"/>
    <s v="&quot;The ability of the family, as a functional system, to withstand and rebound from adversity. Crucial family processes mediate stressful conditions and can enable families and their member to surmount crises and weather prolonged hardship. Traumatic events and a pileup of stresses can derail these processes. Even members not directly touched by a crisis are affected by the family response,_x000a_with reverberations throughout the network of relationships (Bowen, 2004). How a family confronts and manages disruptive life challenges, buffers stress, effectively reorganizes, and moves forward with life will influence immediate and long-term adaptation for every family member and for the viability of the family unit&quot; (Walsh, 2016)."/>
    <s v="Risk: marginalization among graduate student mothers due to Covid-19. _x000a_Resources: interaction of belief systems, and organizational and communication processes. _x000a_Outcome: mothers' experiences of balance, success and failure, and interdependence and interaction with their children.  "/>
    <s v="Belief systems."/>
    <s v="Belief systems: meaning-making of adversity, positive outlook, and transcendence and spirituality._x000a_Organizational processes: flexibility, connectedness, social and economic resources._x000a_Communication processes: clarity, open emotional expression, and collaborative problem-solving."/>
    <s v="E.g., engaging with the children in open emotional expression and collaborative problem-solving, cultivating empathy with the child's feelings of frustration and disappointment, and sharing positive emotions through celebrations. "/>
    <m/>
    <s v="U.S."/>
    <m/>
    <s v="N/A"/>
    <s v="Qualitative report"/>
    <s v="Family &amp; Individual"/>
    <s v="Marginalization among graduate student mothers due to COVID-19."/>
    <s v="COVID-19"/>
    <s v="Belief systems, organizational and communication processes."/>
    <s v="Family functioning"/>
    <s v="Interaction of belief systems, and organizational and communication processes."/>
    <s v="Communication, belief systems, and organizational patterns"/>
    <m/>
  </r>
  <r>
    <m/>
    <m/>
    <m/>
    <x v="1"/>
    <m/>
    <m/>
    <s v="Organizational patterns."/>
    <m/>
    <m/>
    <m/>
    <m/>
    <m/>
    <m/>
    <m/>
    <m/>
    <m/>
    <m/>
    <m/>
    <m/>
    <m/>
    <m/>
    <m/>
  </r>
  <r>
    <m/>
    <m/>
    <m/>
    <x v="1"/>
    <m/>
    <m/>
    <s v="Communication processes."/>
    <m/>
    <m/>
    <m/>
    <m/>
    <m/>
    <m/>
    <m/>
    <m/>
    <m/>
    <m/>
    <m/>
    <m/>
    <m/>
    <m/>
    <m/>
  </r>
  <r>
    <s v="Orte et al., (2019)"/>
    <m/>
    <s v="Family Studies"/>
    <x v="9"/>
    <s v="&quot;A process of positive adaptation in situations of difficulty&quot; (Fletcher &amp; Sarkar,2013; Luthar, Cicchetti, &amp; Becker, 2000). &quot;or a context that facilitates the development of protective factors during the family members' developmental process&quot;  (Gómez &amp; Kotliarenco, 2010; Kumpfer &amp; Dunst, 1997; Nelson &amp; Nash, 2007; Quesada, 2003; Ravazzola, 2001)."/>
    <s v="Risk: families with a history of assistance from a support body._x000a_Resources: family strengthening program._x000a_Outcome: family resilience."/>
    <s v="Belief systems."/>
    <s v="Belief systems: positive outlooks, meaning-making of adversity, and transcendence and spirituality._x000a_Organizational patterns: flexibility, connectedness, and mobilization of social and economic resources._x000a_Communication processes: clarity, open emotional expression, and collaborative problem-solving."/>
    <s v="E.g, encouraging talking about sexuality and facilitating communication with children, acknowledgment of feelings, how to deal with criticism, and learning conflict solution strategies. "/>
    <m/>
    <s v="Spain"/>
    <m/>
    <s v="2015-2016"/>
    <s v="Family Journal"/>
    <s v="Family"/>
    <s v="Families with a history at an assistance agency."/>
    <s v="Other"/>
    <s v="Family resilience."/>
    <s v="Resilience"/>
    <s v="Family strengthening program."/>
    <s v="Intervention"/>
    <m/>
  </r>
  <r>
    <m/>
    <m/>
    <m/>
    <x v="1"/>
    <m/>
    <m/>
    <s v="Organizational patterns."/>
    <m/>
    <m/>
    <m/>
    <m/>
    <m/>
    <m/>
    <m/>
    <m/>
    <m/>
    <m/>
    <m/>
    <m/>
    <m/>
    <m/>
    <m/>
  </r>
  <r>
    <m/>
    <m/>
    <m/>
    <x v="1"/>
    <m/>
    <m/>
    <s v="Communication processes."/>
    <m/>
    <m/>
    <m/>
    <m/>
    <m/>
    <m/>
    <m/>
    <m/>
    <m/>
    <m/>
    <m/>
    <m/>
    <m/>
    <m/>
    <m/>
  </r>
  <r>
    <s v="Orthner &amp; Rose (2009)"/>
    <s v="Quantitative"/>
    <s v="Family Studies; Social Work"/>
    <x v="3"/>
    <s v="&quot;the ability of the person or system to sustain higher levels of functioning or adjustment under conditions of actual or eminent risk&quot; (Fraser, 2004)."/>
    <s v="Risk: partner work-required travel separations._x000a_Resources: work-organization-provided support and informal support networks._x000a_Outcome: spouse's psychological well-being."/>
    <s v="Support systems."/>
    <s v="Primary support system: the immediate informal network of close relationships, which serves as a form of social capital._x000a_Secondary support system: supportive services at work and positive organizational climate."/>
    <s v="E.g., comfort with the spouse's work human resource organizations and work-provided health care system, level or marriage satisfaction, and participation in an active informal support group."/>
    <m/>
    <s v="U.S."/>
    <m/>
    <s v="2004-2005"/>
    <s v="Family Relations"/>
    <s v="Family"/>
    <s v="Partner work-related travel separations."/>
    <s v="Work-family conflict"/>
    <s v="Spouse's psychological well-being."/>
    <s v="Health &amp; Well-Being"/>
    <s v="Work support and informal support networks."/>
    <s v="Support from surroundings"/>
    <m/>
  </r>
  <r>
    <s v="Pandey et al., (2019)"/>
    <s v="Quantitative"/>
    <s v="Gerontology; Women's Studies"/>
    <x v="9"/>
    <s v="&quot;Having adaptive skills and strategies to persevere in times of crisis&quot;."/>
    <s v="Risk: custodial grandparenting among older grandmothers._x000a_Resources: kinship navigator programs._x000a_Outcome: improved family resilience, social support, and caregiver self-efficacy. "/>
    <s v="N/A"/>
    <s v="N/A"/>
    <s v="E.g., ability to openly share positive and negative experiences, and accept, solve, and manage issues."/>
    <m/>
    <s v="U.S."/>
    <m/>
    <s v="N/A"/>
    <s v="Journal of Women &amp; Aging"/>
    <s v="Family"/>
    <s v="Grandmother caregivers."/>
    <s v="Caregiving and care needs"/>
    <s v="Improved family resilience, social support, and self-efficacy."/>
    <s v="Family functioning"/>
    <s v="Kinship navigator program."/>
    <s v="Family functioning"/>
    <m/>
  </r>
  <r>
    <s v="Parchment &amp; Small (2023)"/>
    <s v="Quantitative"/>
    <s v="Family Studies"/>
    <x v="2"/>
    <s v="N/A"/>
    <s v="Risk: HIV and mental health difficulties among black early adolescents._x000a_Resources: caregiver communication and attunement._x000a_Outcome: mental health and decreased engagement in sexual situations."/>
    <s v="N/A"/>
    <s v="N/A"/>
    <s v="E.g., the ability to talk about alcohol, drugs, AIDS, sexual relations, STDs, puberty, caregiver monitoring."/>
    <m/>
    <s v="South Africa"/>
    <m/>
    <s v="2003-2006"/>
    <s v="Vulnerable Children and Youth Studies"/>
    <s v="Individual"/>
    <s v="HIV and mental health difficulties."/>
    <s v="Physical &amp; Mental Health Problems"/>
    <s v="Caregiver communication and attunement."/>
    <s v="Family functioning"/>
    <s v="Mental health and decreased engagement in sexual situations."/>
    <s v="Other"/>
    <m/>
  </r>
  <r>
    <s v="Pflieger et al., (2020)"/>
    <s v="Quantitative"/>
    <s v="Family Studies; Psychology, Developmental; Psychiatry"/>
    <x v="11"/>
    <s v="&quot;the ability to withstand, recover, and grow in the context of stress exposure and_x000a_changing demands&quot; (Masten and Narayan 2012)."/>
    <s v="Risk: stress among military couples._x000a_Resources: belief systems, organizational patterns, and communication processes._x000a_Outcome: strength among the couples."/>
    <s v="Belief systems."/>
    <s v="Belief systems: family's capacity to share a sense of mastery over life, positive outlook, and spirituality,_x000a_Organizational patterns: shared ability to be adaptive and maintain social connectedness._x000a_Communication processes: problem-solving skills, ability to express emotions, and collaborative decision-making. "/>
    <s v="E.g., perceptions of personal control over life, prioritization of important things in life, having religious faith and an understanding of spiritual matters, receiving social support from friends and family, and perceiving family members as good listeners. "/>
    <m/>
    <s v="U.S."/>
    <m/>
    <s v="2011-2013"/>
    <s v="Journal of Child and Family Studies"/>
    <s v="Family"/>
    <s v="Stress among military couples."/>
    <s v="Physical &amp; Mental Health Problems"/>
    <s v="Couple strength. "/>
    <s v="Family functioning"/>
    <s v="Belief systems, organizational patterns, and communication processes."/>
    <s v="Communication, belief systems, and organizational patterns"/>
    <m/>
  </r>
  <r>
    <m/>
    <m/>
    <m/>
    <x v="1"/>
    <m/>
    <m/>
    <s v="Organizational patterns."/>
    <m/>
    <m/>
    <m/>
    <m/>
    <m/>
    <m/>
    <m/>
    <m/>
    <m/>
    <m/>
    <m/>
    <m/>
    <m/>
    <m/>
    <m/>
  </r>
  <r>
    <m/>
    <m/>
    <m/>
    <x v="1"/>
    <m/>
    <m/>
    <s v="Communication processes."/>
    <m/>
    <m/>
    <m/>
    <m/>
    <m/>
    <m/>
    <m/>
    <m/>
    <m/>
    <m/>
    <m/>
    <m/>
    <m/>
    <m/>
    <m/>
  </r>
  <r>
    <s v="Power et al., (2016)"/>
    <s v="Qualitative"/>
    <s v="Social Work"/>
    <x v="13"/>
    <s v="&quot; a capacity to overcome adversity, or to thrive despite challenges or trauma&quot;. Family resilience also concerns how interpersonal bonds within the family can be sustained and strengthened despite adversity."/>
    <s v="Risk: mental illness among parents._x000a_Resources: belief systems, organizational patterns, and communication processes. _x000a_Outcome: family resilience. "/>
    <s v="Belief systems."/>
    <s v="Belief systems: meaning-making out of adversity, positive outlook, and spirituality._x000a_Organizational patterns: ability to be flexible and connectedness within the family._x000a_Communication processes: clarity, open emotional expression, and collaborative problem-solving. "/>
    <s v="E.g., viewing crisis as a manageable challenge, having confidence in overcoming odds, having hope and optimism, being open to change and reorganizing to fit new challenges, respecting individual needs, and sharing feelings."/>
    <m/>
    <s v="Australia"/>
    <m/>
    <s v="N/A"/>
    <s v="Journal of Social Work"/>
    <s v="Family"/>
    <s v="Parental mental illness."/>
    <s v="Physical &amp; Mental Health Problems"/>
    <s v="Family resilience."/>
    <s v="Resilience"/>
    <s v="Belief systems, organizational patterns, and communication processes."/>
    <s v="Communication, belief systems, and organizational patterns"/>
    <m/>
  </r>
  <r>
    <m/>
    <m/>
    <m/>
    <x v="1"/>
    <m/>
    <m/>
    <s v="Organizational patterns."/>
    <m/>
    <m/>
    <m/>
    <m/>
    <m/>
    <m/>
    <m/>
    <m/>
    <m/>
    <m/>
    <m/>
    <m/>
    <m/>
    <m/>
    <m/>
  </r>
  <r>
    <m/>
    <m/>
    <m/>
    <x v="1"/>
    <m/>
    <m/>
    <s v="Communication processes."/>
    <m/>
    <m/>
    <m/>
    <m/>
    <m/>
    <m/>
    <m/>
    <m/>
    <m/>
    <m/>
    <m/>
    <m/>
    <m/>
    <m/>
    <m/>
  </r>
  <r>
    <s v="Pudjiati et al., (2021)"/>
    <s v="Quantitative"/>
    <s v="Social sciences, Interdisciplinary"/>
    <x v="10"/>
    <s v="&quot;Families who succeed in using their resources to move in a better direction&quot;. &quot; the family positively responds to a situation full of suffering and develops from a pressure-filled situation to be more efficient (resourceful), more confident, and geared toward wellness&quot; (Patterson, 2002). "/>
    <s v="Risk: strong adherence to culture among families from the ethnic group Batak Toba._x000a_Resources: cultural identity, coping, community support, and socio-economic status._x000a_Constraints: family strain and socio-economic status._x000a_Outcome: family resilience formation."/>
    <s v="N/A"/>
    <s v="N/A"/>
    <s v="E.g., family belief systems, family organizational processes, communication and problem-solving processes, family income, sources of drinking water, level of education, access to available healthcare providers, participation in community activities, socioemotional support, level of cultural identity, level of coping, and low level of family strain. "/>
    <m/>
    <s v="Indonesia"/>
    <m/>
    <s v="N/A"/>
    <s v="Makara Hubs-Asia"/>
    <s v="Family"/>
    <s v="Strong adherence to culture among ethnic groups."/>
    <s v="Other"/>
    <s v="Family resilience formation."/>
    <s v="Resilience"/>
    <s v="Cultural identity, coping, family strain, community support, socio-economic status."/>
    <s v="Socio-ecological factors"/>
    <s v="Walsh's resilience questionnaire, among others."/>
  </r>
  <r>
    <s v="Radetic-Paic &amp; Cerne (2020)"/>
    <s v="Quantitative"/>
    <s v="Economics"/>
    <x v="11"/>
    <s v="&quot;a dynamic process in which good outcomes are realised despite being exposed to risks&quot; (Luthar, Cicchetti, &amp; Becker, 2000; Luthar &amp; Cicchetti, 2000)."/>
    <s v="Risk: being a student._x000a_Resources: family income._x000a_Outcome: expression of problems and difficulties to family members, and level of religiosity."/>
    <s v="Belief systems."/>
    <s v="Belief systems: spirituality and maintaining a positive outlook._x000a_Organizational patterns: interpersonal relationships, effective social networks, and economic resources._x000a_Communication processes: collaborative communication and problem-solving."/>
    <s v="E.g., having a regular monthly income, having an average or above average income."/>
    <m/>
    <s v="Croatia"/>
    <m/>
    <n v="2017"/>
    <s v="Economic Research"/>
    <s v="Family"/>
    <s v="Being a student."/>
    <s v="Other"/>
    <s v="Communication of problems and  religiosity."/>
    <s v="Family functioning"/>
    <s v="Family income."/>
    <s v="Socio-ecological factors"/>
    <m/>
  </r>
  <r>
    <m/>
    <m/>
    <m/>
    <x v="1"/>
    <m/>
    <m/>
    <s v="Organizational patterns."/>
    <m/>
    <m/>
    <m/>
    <m/>
    <m/>
    <m/>
    <m/>
    <m/>
    <m/>
    <m/>
    <m/>
    <m/>
    <m/>
    <m/>
    <m/>
  </r>
  <r>
    <m/>
    <m/>
    <m/>
    <x v="1"/>
    <m/>
    <m/>
    <s v="Communication processes."/>
    <m/>
    <m/>
    <m/>
    <m/>
    <m/>
    <m/>
    <m/>
    <m/>
    <m/>
    <m/>
    <m/>
    <m/>
    <m/>
    <m/>
    <m/>
  </r>
  <r>
    <s v="Ramadhana et al., (2022)"/>
    <s v="Quantitative"/>
    <s v="Family Studies"/>
    <x v="0"/>
    <s v="A response to stress and adversity (Rutter, 1987), where an active process of building, enhancing, and optimizing the crises of the family takes place (Walsh, 2016). Family resilience is also a process which exhibits the success of some families utilizing a coping strategy  (McCubbin, McCubbin, Thompson, &amp; Thompson, 1998)."/>
    <s v="Risk: families with deaf children._x000a_Resources: family communication._x000a_Outcome: family resilience."/>
    <s v="N/A"/>
    <s v="N/A"/>
    <s v="E.g., conversation orientation, using sign language to build belief system, family relationship, and problem-solving processes. "/>
    <m/>
    <s v="Indonesia"/>
    <m/>
    <s v="N/A"/>
    <s v="Journal of Family Issues"/>
    <s v="Family"/>
    <s v="Families with deaf children."/>
    <s v="Disability"/>
    <s v="Family resilience."/>
    <s v="Resilience"/>
    <s v="Communication."/>
    <s v="Agency"/>
    <m/>
  </r>
  <r>
    <s v="Raniga &amp; Mthembu (2017)"/>
    <s v="Qualitative"/>
    <s v="Social Work"/>
    <x v="8"/>
    <s v="&quot;family members tapping into internal and external processes in times of adversity and that families may develop new insights and coping abilities and become more resourceful in meeting adversities&quot; (Walsh, 2012). &quot;female-headed families tend to self-repair, adapt positively and are able to strengthen internal cohesion based on their socio-cultural values, thus making the family unit stronger to cope during times of hardship and adversity&quot;."/>
    <s v="Risk: single mothers living in impoverished informal settlements. _x000a_Resources: social ties, self-efficacy, and networks outside of the immediate community. _x000a_Outcome: building strong female-headed families."/>
    <s v="N/A"/>
    <s v="N/A"/>
    <s v="E.g., positive social ties, self-empowerment initiatives, having established networks within and outside low-income communities, having a positive perspective on life, a sense of purpose, and hope. "/>
    <m/>
    <s v="South Africa"/>
    <m/>
    <n v="2007"/>
    <s v="International Journal of Social Wefare"/>
    <s v="Family"/>
    <s v="Single mothers in impoverished communities."/>
    <s v="Poverty &amp; Exclusion"/>
    <s v="Strong female-headed families."/>
    <s v="Family functioning"/>
    <s v="Social networks and self-efficacy."/>
    <s v="Support from surroundings"/>
    <m/>
  </r>
  <r>
    <s v="Rich et al., (2022)"/>
    <s v="Qualitative"/>
    <s v="Social sciences, Interdisciplinary"/>
    <x v="0"/>
    <s v="&quot;seven principles of family resilience, namely: (1) resilience occurs in contexts of adversity; (2) resilience is a process; (3) there are trade-offs between systems when a system experiences resilience; (4) a resilient system is open, dynamic, and complex; (5) a resilient system promotes connectivity; (6) a resilient system demonstrates experimentation and learning; and (7) a resilient system includes diversity, redundancy, and participation&quot; (Ungar, 2016). "/>
    <s v="Risk: lockdown during Covid-19._x000a_Resources: family connections and conflict-solving. _x000a_Outcome: family dynamics and resilience."/>
    <s v="N/A"/>
    <s v="N/A"/>
    <s v="E.g., parents spending time with the children to foster the parent-child relationship, supporting the children with their education, having respect for one another, having the ability to acknowledge one another by being supportive and communicating in the family."/>
    <m/>
    <s v="South Africa"/>
    <m/>
    <s v="N/A"/>
    <s v="Social Sciences-Basel"/>
    <s v="Family"/>
    <s v="Lockdown during COVID-19."/>
    <s v="COVID-19"/>
    <s v="Family dynamics and resilience."/>
    <s v="Family functioning"/>
    <s v="Family connections and conflict-solving."/>
    <s v="Family functioning"/>
    <m/>
  </r>
  <r>
    <s v="Roberto et al., (2023)"/>
    <s v="Qualitative"/>
    <s v="Family Studies"/>
    <x v="2"/>
    <s v="N/A"/>
    <s v="Risk: families with an early history of parental abuse and neglect during Covid-19._x000a_Resources: family contact and support._x000a_Outcome: relational vulnerabilities. "/>
    <s v="N/A"/>
    <s v="N/A"/>
    <s v="E.g., experiencing emotional closeness and more connection due to the pandemic, increased calls and connection with the parents to protect them, emotional support, give pep talks and advice.  "/>
    <m/>
    <s v="U.S."/>
    <m/>
    <s v="2020-2021"/>
    <s v="Journal of Family Issues"/>
    <s v="Family"/>
    <s v="COVID-19 experiences among families with a history of parental abuse and neglect."/>
    <s v="COVID-19"/>
    <s v="Relational vulnerabilities."/>
    <s v="Family functioning"/>
    <s v="Family contact and support."/>
    <s v="Family functioning"/>
    <m/>
  </r>
  <r>
    <s v="Roer-Strier &amp; Sands (2001)"/>
    <s v="Qualitative"/>
    <s v="Family Studies; Sociology"/>
    <x v="22"/>
    <s v="&quot;Family resilience describes the path a family follows as it adapts and prospers in the face of stress, both in the present and over time. Resilient families respond positively to these conditions in unique ways, depending on the context, developmental level, the interactive combination of risk factors, and the shared family outlook&quot; (Hawley &amp; DeHaan, 1996). "/>
    <s v="Risk: daughters' religious intensification._x000a_Resources: reactions and adaptations of mothers. _x000a_Outcome: family relations. "/>
    <s v="Adapt"/>
    <s v="Adaptation: changes in behavior, attitudes, and in one's environment in consideration of religious intensification and reactions. _x000a_Coping: emotional and behavioral means used by family members in their effort to live with their changed situation of intensification, reactions, and adaptations. "/>
    <s v="E.g., increasing one's knowledge of Jewish law, gaining an understanding of the Ultra-Orthodox practices the daughters had embraced, remaining positive over time, and coping by narrowing the gap between one's own and the daughter's religious practices. "/>
    <m/>
    <s v="South Africa"/>
    <m/>
    <s v="N/A"/>
    <s v="Journal of Marriage and Family"/>
    <s v="Family"/>
    <s v="Religious intensification among daughters."/>
    <s v="Other"/>
    <s v="Family relations."/>
    <s v="Family functioning"/>
    <s v="Reaction and adaptation of mothers."/>
    <s v="Parenting Practices"/>
    <m/>
  </r>
  <r>
    <m/>
    <m/>
    <m/>
    <x v="1"/>
    <m/>
    <m/>
    <s v="Cope"/>
    <m/>
    <m/>
    <m/>
    <m/>
    <m/>
    <m/>
    <m/>
    <m/>
    <m/>
    <m/>
    <m/>
    <m/>
    <m/>
    <m/>
    <m/>
  </r>
  <r>
    <s v="Rogers-Baber (2017)"/>
    <s v="Qualitative"/>
    <s v="Social sciences, Interdisciplinary"/>
    <x v="8"/>
    <s v="&quot;the ability of a family to make sense of difficulties along with adaptability, interconnectivity, attitude, shared problem solving, and healthy emotional expression. These abilities are diminished when multiple and ongoing stressors overwhelm the family, increasing their susceptibility to further problems&quot; (Walsh, 2003). "/>
    <s v="Risk: parental deployment among defense force families. _x000a_Resources: protective factors. _x000a_Outcome: coping with the deployment cycle. "/>
    <s v="N/A"/>
    <s v="N/A"/>
    <s v="E.g., social media, available communication and technology within the country of deployment, relationships with siblings/spouse/friends, and role flexibility and culture of sacrifice. "/>
    <m/>
    <s v="Australia"/>
    <m/>
    <s v="N/A"/>
    <s v="Sage Open"/>
    <s v="Family"/>
    <s v="Parental deployment."/>
    <s v="Military deployment"/>
    <s v="Protective factors."/>
    <s v="Other"/>
    <s v="Coping with the deployment cycle."/>
    <s v="Attitudes"/>
    <m/>
  </r>
  <r>
    <s v="Rosenfeld &amp; Hausen (2023)"/>
    <s v="Quantitative"/>
    <s v="Sociology"/>
    <x v="2"/>
    <s v="When some individuals use assets to gain neutral or positive outcomes following a crisis, in situations where negative outcomes are expected (McCubbin 2001, p. 6; Boss et al 2017; Lietz_x000a_2013; Patterson 2002; Rutter 1999)."/>
    <s v="Risk: romantic relationships during Covid-19._x000a_Resources: family relationship quality. _x000a_Outcome: meaning-building and strengthened relationship."/>
    <s v="N/A"/>
    <s v="N/A"/>
    <s v="E.g., spending more time together due to lockdown and working from home, giving emotional support, more family time with children, dividing household work more evenly, going to bed simultaneously more often, and respecting boundaries. "/>
    <m/>
    <s v="U.S."/>
    <m/>
    <s v="2017, 2020, 2022"/>
    <s v="Sociological Science"/>
    <s v="Family"/>
    <s v="Romantic relationships during COVID-19."/>
    <s v="COVID-19"/>
    <s v="Meaning-building and strengthened relationship."/>
    <s v="Family functioning"/>
    <s v="Family relationship quality."/>
    <s v="Family functioning"/>
    <m/>
  </r>
  <r>
    <s v="Saltzman et al., (2016)"/>
    <s v="Quantitative"/>
    <s v="Psychology, Clinical; Family Studies"/>
    <x v="13"/>
    <s v="&quot;trauma and loss events and persistent adversities have an impact on the whole family and key family processes mediate the adaptation of all family members&quot; (Patterson, 2002; Walsh, 2016). "/>
    <s v="Risk: active-duty military families._x000a_Resources: improvements in family functioning through intervention program (FOCUS). _x000a_Outcome: reduction in parental distress and improved functioning."/>
    <s v="N/A"/>
    <s v="N/A"/>
    <s v="E.g., positive change in problem-solving, communication, affective responses, affective involvement, and behavior control."/>
    <m/>
    <s v="U.S."/>
    <m/>
    <s v="2008-2010"/>
    <s v="Family Process"/>
    <s v="Family"/>
    <s v="Active-duty military families."/>
    <s v="Military deployment"/>
    <s v="Reduction in parental distress and improved functioning."/>
    <s v="Family functioning"/>
    <s v="Parental distress and family functioning."/>
    <s v="Family functioning"/>
    <m/>
  </r>
  <r>
    <s v="Sharda (2022)"/>
    <s v="Quantitative"/>
    <s v="Social Work"/>
    <x v="0"/>
    <s v="“the capacity of a dynamic system to adapt_x000a_successfully to disturbances that threaten system function, viability, or development” (Masten, 2014)."/>
    <s v="Risk: parenting stress among foster parents._x000a_Resources: social support._x000a_Outcome: parental well-being."/>
    <s v="Adapt"/>
    <s v="Foster families rarely face a single crisis, but multiple ones simultaneously with new challenges arising continually, where adaptation and anticipation of the challenges is necessary to promote positive outcomes."/>
    <s v="E.g., advice or information specific to the problem at hand, recognition of one's skills, and relationships with individuals that create a sense of belonging."/>
    <m/>
    <s v="U.S."/>
    <m/>
    <n v="2019"/>
    <s v="Child and Adolescent Social Work Journal"/>
    <s v="Individual"/>
    <s v="Parenting stress among foster parents."/>
    <s v="Caregiving and care needs"/>
    <s v="Parental well-being."/>
    <s v="Health &amp; Well-Being"/>
    <s v="Social support."/>
    <s v="Social work"/>
    <m/>
  </r>
  <r>
    <s v="Sumbulah (2019)"/>
    <s v="Qualitative"/>
    <s v="Social sciences, Interdisciplinary"/>
    <x v="9"/>
    <s v="The family unit is resilient towards radicalism by preventing radical ideologies from spreading within the family. "/>
    <s v="Risk: families at risk of radicalism. _x000a_Resources: women's organizations._x000a_Outcome: prevention of family-based radicalism."/>
    <s v="N/A"/>
    <s v="N/A"/>
    <s v="E.g., the organizations identifying how radical groups target families, providing basic knowledge and skills regarding early childhood development, and seminars/activities such as religious lectures and workshops targetting women and youth."/>
    <m/>
    <s v="Indonesia"/>
    <m/>
    <s v="N/A"/>
    <s v="Pertanika Journal of Social Science and Humanities"/>
    <s v="Family"/>
    <s v="Families at risk of radicalism."/>
    <s v="Other"/>
    <s v="Prevention of family-based radicalism."/>
    <s v="Family functioning"/>
    <s v="Women's organizations."/>
    <s v="Institutional Structures"/>
    <m/>
  </r>
  <r>
    <s v="Swerbenski et al., (2023)"/>
    <s v="Quantitative"/>
    <s v="Psychology, Clinical; Family Studies"/>
    <x v="2"/>
    <s v="Family resilience theory characterizes the family as a dynamic system of mutually influential relationships, where protective factors and strengths within the family system, in the context of family stress, are identified to promote positive functioning.  "/>
    <s v="Risk: interparental conflict._x000a_Resources: parental supportive problem-solving, and education. _x000a_Outcome: children's executive functioning. "/>
    <s v="N/A"/>
    <s v="N/A"/>
    <s v="E.g., parents' ability to plan and organize their actions and thus model these planning behaviors to their children, and use verbal and nonverbal behavior that serves to support, encourage, or maintain the child's motivation, attention, and interest. "/>
    <m/>
    <s v="U.S."/>
    <m/>
    <s v="N/A"/>
    <s v="Journal of Family Psychology"/>
    <s v="Family"/>
    <s v="Interparental conflict."/>
    <s v="Other"/>
    <s v="Children's executive functioning."/>
    <s v="Child development"/>
    <s v="Parental supportive problem-solving, and education."/>
    <s v="Parenting Practices"/>
    <m/>
  </r>
  <r>
    <s v="Taylor &amp; Distelberg (2016)"/>
    <s v="Quantitative"/>
    <s v="Family Studies; Psychology, Developmental; Psychiatry"/>
    <x v="13"/>
    <s v="&quot;The ability of the family to transcend unrelenting stress and crises and emerge stronger than before [...] resilience underlines the ways low-income families are able to successfully cope, thrive, and remain connected despite adversity (Walsh, 2013)."/>
    <s v="Risk: poverty as a chronic stressor._x000a_Resources: socioecological determinants. _x000a_Outcome: physical and mental health, and substance use."/>
    <s v="Family-level determinants"/>
    <s v="Shared spirituality, collaborative communication, cohesion, adversity narratives, celebrations and rituals, and social support. "/>
    <s v="E.g., family connectedness, social support received from friends and the community, attitudes and behavior in response to challenges, shared spirituality and religiosity, attending religious services, optimism and hope, and self-efficacy."/>
    <m/>
    <s v="U.S."/>
    <m/>
    <n v="2011"/>
    <s v="Journal of Child and Family Studies"/>
    <s v="Family"/>
    <s v="Poverty as a chronic stressor."/>
    <s v="Poverty &amp; Exclusion"/>
    <s v="Health and substance use. "/>
    <s v="Health &amp; Well-Being"/>
    <s v="Socio-ecological determinants."/>
    <s v="Socio-ecological factors"/>
    <m/>
  </r>
  <r>
    <s v="Tully et al., (2022)"/>
    <s v="Quantitative"/>
    <s v="Health Care Sciences &amp; Services; Family Studies; Public, Environmental &amp; Occupational Health"/>
    <x v="0"/>
    <s v="“achieving one or more positive outcomes despite exposure to significant risk or adversity” (Hilliard et al., 2012). "/>
    <s v="Risk: traumatic stress among parents after child minor burn injury. _x000a_Resources: baseline resilience, positive emotionality, social support, family functioning, problem-solving coping behaviors. _x000a_Outcome: prolonged psychosocial problems."/>
    <s v="Cope"/>
    <s v="Planning, problem-solving, and use of social support. "/>
    <s v="E.g., overall ability to experience high levels of stress without detrimental effects, self-distraction, active coping, emotional support, venting, and humor."/>
    <m/>
    <s v="U.S. "/>
    <m/>
    <s v="2019-2020"/>
    <s v="Families Systems &amp; Health"/>
    <s v="Family"/>
    <s v="Minor burn injuries among children."/>
    <s v="Physical &amp; Mental Health Problems"/>
    <s v="Prolonged psychosocial problems."/>
    <s v="Health &amp; Well-Being"/>
    <s v="Baseline resilience, positive emotionality, social support, family functioning, problem-solving."/>
    <s v="Several"/>
    <m/>
  </r>
  <r>
    <s v="Uddin et al., (2021)"/>
    <s v="Quantitative"/>
    <s v="Sociology"/>
    <x v="10"/>
    <s v="Family resilience, a coping resource, can work as an antidote to the sources of stress. "/>
    <s v="Risk: early life psychosocial adversities and developmental disorders._x000a_Resources: family processes and neighborhood-level factors._x000a_Outcome: child flourishing and engagement in school activities (well-being)."/>
    <s v="Adapt"/>
    <s v="Exists at multiple societal levels, such as positive coping skills, mastery, warm parent-child relationships, caregiver's support, and social cohesion."/>
    <s v="E.g., talking about what to do, working together to solve problems, staying hopeful, eating meals together, and having parks, recreation centers, and libraries in the neighborhood. "/>
    <m/>
    <s v="U.S."/>
    <m/>
    <s v="2016-2018"/>
    <s v="Sociological Spectrum "/>
    <s v="Individual"/>
    <s v="Child psychosocial adversity and developmental disorders."/>
    <s v="Disability"/>
    <s v="Child flourishing and school activities engagement."/>
    <s v="Child development"/>
    <s v="Family processes and neighborhood factors."/>
    <s v="Family functioning"/>
    <m/>
  </r>
  <r>
    <s v="Ulas &amp; Eksi (2019)"/>
    <s v="Experimental"/>
    <s v="Family Studies"/>
    <x v="9"/>
    <s v="&quot;individuals gain resilience about dysfunctional attitudes, develop a strong will  against substance addiction, and form  healthy and functional family bonds as their family resilience levels get higher&quot; (Gürgan &amp; Sezer, 2017). "/>
    <s v="Risk: family members of substance abusers._x000a_Resources: family therapy program._x000a_Outcome: family attitudes toward people in general and relatives specifically with addictions. "/>
    <s v="N/A"/>
    <s v="N/A"/>
    <s v="E.g., problem-solving orientation, determining the needs and expectations that are not met in the family, positive thinking about solving the substance abuse problem, finding alternative solutions to the substance abuse, establishing social relations, and reconnecting with the family. "/>
    <m/>
    <s v="Turkey"/>
    <m/>
    <s v="N/A"/>
    <s v="Family Journal"/>
    <s v="Family"/>
    <s v="Family members of substance abusers."/>
    <s v="Substance abuse"/>
    <s v="Attitudes towards addictions."/>
    <s v="Other"/>
    <s v="Family therapy."/>
    <s v="Support from surroundings"/>
    <m/>
  </r>
  <r>
    <s v="Urrea Monclus et al., (2021)"/>
    <s v="Qualitative"/>
    <s v="Social Work"/>
    <x v="10"/>
    <s v="A &quot;survival stage&quot; where families intend to survive one day at a time until they reach acceptance and adapt (Lietz &amp; Strength, 2011)."/>
    <s v="Risk: separation of a child from the family due to mistreatment, abuse, or neglect. _x000a_Resources: positive parenting program. _x000a_Outcome: perceptions of changes in families."/>
    <s v="N/A"/>
    <s v="N/A"/>
    <s v="E.g., acceptance of the reasons that led to family separation which allows the recipiency of formal support to make changes leading to reunification, becoming aware of the child's needs, learning how to plan visits to the child, and demonstrating a more positive attitude during visits. "/>
    <m/>
    <s v="Spain"/>
    <m/>
    <s v="2017-2018"/>
    <s v="Journal of Social Work"/>
    <s v="Family"/>
    <s v="Children in the foster care system."/>
    <s v="Caregiving and care needs"/>
    <s v="Perception of changes in the family."/>
    <s v="Family functioning"/>
    <s v="Positive parenting program."/>
    <s v="Parenting Practices"/>
    <m/>
  </r>
  <r>
    <s v="Valade (2021)"/>
    <s v="Qualitative"/>
    <s v="Demography"/>
    <x v="10"/>
    <s v="&quot;a resilient family is one capable of adapting its inner processes, call upon its strengths and external alliances to get through adverse or stressful contexts, and still grow as a supporting environment&quot; (McCubbin and McCubbin 1988). "/>
    <s v="Risk: economic-class immigrants._x000a_Resources: social capital._x000a_Outcome: social and economic integration of family members. "/>
    <s v="Adapt"/>
    <s v="Protection available through multiple levels of the family and adaptive systems, including the interface with ecosystems."/>
    <s v="E.g., the presence of diversity-aware and integration-conductive institutions, receiving first-hand help in one's own language, friends and relatives who are knowledgeable about the environment, language fluency, and investing in additional training or degrees. "/>
    <m/>
    <s v="Canada"/>
    <m/>
    <s v="2014-2015"/>
    <s v="Journal of International Migration and Integration"/>
    <s v="Family"/>
    <s v="Economic-class immigrants."/>
    <s v="Migration"/>
    <s v="Social and economic integration."/>
    <s v="Other"/>
    <s v="Social capital."/>
    <s v="Support from surroundings"/>
    <m/>
  </r>
  <r>
    <s v="Van Acker et al., (2023)"/>
    <s v="Qualitative"/>
    <s v="Social Work"/>
    <x v="2"/>
    <s v="&quot;resilient moves as practices (things said, thought or done) performed within relations, and how these may recruit social practitioners in various types of relationships to asylum seeking and refugee families&quot; (Vindevogel &amp; Verelst, 2020)."/>
    <s v="Risk: asylum-seeking and refugee families. _x000a_Resources: resilient practices and social professionals_x000a_Outcome: resilient moves"/>
    <s v="N/A"/>
    <s v="N/A"/>
    <s v="E.g., hope as something that is thought, felt, or done in relationship to others, mastering the possible by re-installing leisure time activities, accumulating the necessary knowledge to maintain agency in large reception centers. "/>
    <m/>
    <s v="Belgium"/>
    <m/>
    <n v="2018"/>
    <s v="European Journal of Social Work"/>
    <s v="Family"/>
    <s v="Asylum-seeking and refugee families."/>
    <s v="Migration"/>
    <s v="Refugee family resilience."/>
    <s v="Resilience"/>
    <s v="Resilient practices."/>
    <s v="Resilience"/>
    <m/>
  </r>
  <r>
    <s v="Vermeulen &amp; Greeff (2015)"/>
    <s v="Qualitative"/>
    <s v="Psychology, Clinical; Family Studies"/>
    <x v="15"/>
    <s v="&quot;family resilience involves two processes, namely adjustment—the family’s ability to maintain functioning and meet developmental tasks in the midst of risk factors, and adaptation—the family’s ability to bounce back, recover, and adapt to crisis situations&quot; (McCubbin &amp; McCubbin, 1996)."/>
    <s v="Risk: families with a child who is a victim of sexual abuse._x000a_Resources: family quality and resources. _x000a_Outcome: coping with child sexual abuse."/>
    <s v="Belief systems."/>
    <s v="Belief systems: meaning-making of adversity, and normalization and contextualization of distress._x000a_Organizational patterns: mutual support, flexibility to change, and reorganization of relationship patterns._x000a_Communication processes: consistent messages and expressions, making shared decisions, and repairing relationships."/>
    <s v="E.g., taking the child to therapy, finding support from one's employer, having a sense of family warmth, togetherness, and supportiveness, being emotionally available to the child, support from grandmothers and other family members, and encouraging boundary setting. "/>
    <m/>
    <s v="South Africa"/>
    <m/>
    <s v="N/A"/>
    <s v="Journal of Child Sexual Abuse "/>
    <s v="Family"/>
    <s v="Child sexual abuse."/>
    <s v="Child maltreatment"/>
    <s v="Coping with child sexual abuse."/>
    <s v="Coping &amp; Adaptation"/>
    <s v="Family quality and resources."/>
    <s v="Family functioning"/>
    <m/>
  </r>
  <r>
    <m/>
    <m/>
    <m/>
    <x v="1"/>
    <m/>
    <m/>
    <s v="Organizational patterns."/>
    <m/>
    <m/>
    <m/>
    <m/>
    <m/>
    <m/>
    <m/>
    <m/>
    <m/>
    <m/>
    <m/>
    <m/>
    <m/>
    <m/>
    <m/>
  </r>
  <r>
    <m/>
    <m/>
    <m/>
    <x v="1"/>
    <m/>
    <m/>
    <s v="Communication processes."/>
    <m/>
    <m/>
    <m/>
    <m/>
    <m/>
    <m/>
    <m/>
    <m/>
    <m/>
    <m/>
    <m/>
    <m/>
    <m/>
    <m/>
    <m/>
  </r>
  <r>
    <s v="Vesely et al., (2017)"/>
    <s v="Qualitative"/>
    <s v="Family Studies"/>
    <x v="8"/>
    <s v="Resilience is a social ecologically dependent outcome, rather than a process, where the focus from the individual and familial levels are shifted to the social-structural level. The development of resilience should be considered in the context of immigration policies and laws where stressors and trauma are perpetuated, to promote and sustain immigrant family adjustment, adaptation, resilience, and overall health. "/>
    <s v="Risk: immigrant families._x000a_Constraints: restrictive and punitive social-structural level policies and programs. _x000a_Outcome: regulated lives and hindered resilience."/>
    <s v="N/A"/>
    <s v="N/A"/>
    <s v="E.g., living with the fear of being deported or separated from family members, receiving documents translated into one's native language when one has not had access to education in the country of origin and may therefore not be literate, and receiving appointment confirmation in English which, if the language is not fully understood, can result in lost benefits and penalties."/>
    <m/>
    <s v="U.S."/>
    <m/>
    <s v="N/A"/>
    <s v="Journal of Family Theory and Review"/>
    <s v="Family"/>
    <s v="Immigrant families."/>
    <s v="Migration"/>
    <s v="Restricted lives and hindered resilience."/>
    <s v="Other"/>
    <s v="Restrictive socio-structural policies"/>
    <s v="Socio-ecological factors"/>
    <m/>
  </r>
  <r>
    <s v="Waruwu (2023)"/>
    <s v="Qualitative"/>
    <s v="Communication; Sociology"/>
    <x v="2"/>
    <s v="N/A"/>
    <s v="Risk: transnational families with Indonesian mothers working abroad._x000a_Resources: smartphone communication._x000a_Outcome: family intimacy and maternal identity. "/>
    <s v="N/A"/>
    <s v="N/A"/>
    <s v="E.g., recalling and retelling old stories of struggle and dependency, sharing daily stories of hardship and success, framing family separation as an absolute necessity, and telling stories of other migrants who have succeeded in building a more resourceful life.  "/>
    <s v="Does not clearly engage with the concept"/>
    <s v="China"/>
    <m/>
    <n v="2019"/>
    <s v="Media Culture &amp; Society"/>
    <s v="Family"/>
    <s v="Mothers working abroad."/>
    <s v="Transnational families"/>
    <s v="Family intimacy and maternal identity."/>
    <s v="Family functioning"/>
    <s v="Smartphone communication."/>
    <s v="Agency"/>
    <m/>
  </r>
  <r>
    <s v="Wong et al., (2022)"/>
    <s v="Quantitative"/>
    <s v="Family Studies; Social Work"/>
    <x v="0"/>
    <s v="&quot;maintaining resilience during adversity largely depends on environmental rather than individual factors and on the resources that are available and accessible to nurture and sustain the individual concerned&quot; (Ungar et al., 2013). &quot;family risk and resilience are the results of the interplay among various factors including social, psychological, economic, biological and historic factors which are played out at individual, interpersonal, family and ecosystem levels&quot; (Henry et al., 2015). "/>
    <s v="Risk: Covid-19._x000a_Resources/Constraints: various socio-ecological factors._x000a_Outcome: poor family functioning."/>
    <s v="Microsystem and- exosystem level. "/>
    <s v="Microsystem: the quality of family relationships, where the family can provide guidance, reassurance, attachment, and integration through common beliefs, and relational and structural support. _x000a_Exosystem: access to community resources, support from neighborhood networks, friends, and public service agencies in the community. "/>
    <s v="E.g., asking neighbors for help, perceiving the community as willing to help in an emergency, knowing one is important to one's friends, the extent of agreement regarding the philosophy of life between spouses, and parent-child conflict."/>
    <m/>
    <s v="China"/>
    <m/>
    <n v="2020"/>
    <s v="Child &amp; Family Social Work"/>
    <s v="Family"/>
    <s v="COVID-19."/>
    <s v="COVID-19"/>
    <s v="Poor family functioning."/>
    <s v="Family functioning"/>
    <s v="Socio-ecological factors."/>
    <s v="Socio-ecological factors"/>
    <m/>
  </r>
  <r>
    <s v="Yang et al., (2021)"/>
    <s v="Quantitative"/>
    <s v="Social Sciences, Interdisciplinary; Sociology"/>
    <x v="10"/>
    <s v="&quot;Family resilience is the capacity of a family to survive under adversity as a function of_x000a_family resources, family structure, and within-family connections&quot; (Walsh 2003)."/>
    <s v="Risk: changes in sustainable livelihoods due to urbanization and migration._x000a_Resources: sustainable livelihoods._x000a_Outcome: perceived family resilience."/>
    <s v="Belief systems."/>
    <s v="Belief systems: maintaining a positive outlook and meaning-making of adversity._x000a_Organizational patterns: flexibility and  utilization of social resources._x000a_Communication processes: cooperation to find a family goal and family inter-connection."/>
    <s v="E.g., agricultural income (natural capital), house area and possession of family facilities such as cars or harvester machine (physical capital), number of reliable relationships (social capital), proportion of family income that is banked, available money for investment (financial capital), number of family members in agriculture, number of family members that are migrant workers, and number of family members who are legal workers (human capital).  "/>
    <m/>
    <s v="China"/>
    <m/>
    <n v="2018"/>
    <s v="Social Indicators Research"/>
    <s v="Family"/>
    <s v="Changes in sustainable livelihoods due to urbanization and migration."/>
    <s v="Migration"/>
    <s v="Perceived family resilience."/>
    <s v="Resilience"/>
    <s v="Sustainable livelihoods."/>
    <s v="Socio-ecological factors"/>
    <m/>
  </r>
  <r>
    <m/>
    <m/>
    <m/>
    <x v="1"/>
    <m/>
    <m/>
    <s v="Organizational patterns."/>
    <m/>
    <m/>
    <m/>
    <m/>
    <m/>
    <m/>
    <m/>
    <m/>
    <m/>
    <m/>
    <m/>
    <m/>
    <m/>
    <m/>
    <m/>
  </r>
  <r>
    <m/>
    <m/>
    <m/>
    <x v="1"/>
    <m/>
    <m/>
    <s v="Communication processes."/>
    <m/>
    <m/>
    <m/>
    <m/>
    <m/>
    <m/>
    <m/>
    <m/>
    <m/>
    <m/>
    <m/>
    <m/>
    <m/>
    <m/>
    <m/>
  </r>
  <r>
    <s v="Yuda &amp; Munir (2023)"/>
    <s v="Qualitative"/>
    <s v="Sociology"/>
    <x v="2"/>
    <s v="&quot;the ability of the family to maintain its social and economic functions amid various uncertainties&quot; (Leap and Thompson, 2018)._x000a__x000a_&quot;processes that allow the family to cope more_x000a_effectively with different socioeconomic problems, especially against crises or persistent pressures, which come both from within and from outside the family&quot; (Koos et al., 2017)."/>
    <s v="Risk: socio-economically vulnerable families during Covid-19._x000a_Resources: the capacity of the family institution to protect its members and adopted patterns._x000a_Outcome: social vulnerabilities."/>
    <s v="Social and economic function."/>
    <s v="Social: affection and care for vulnerable groups._x000a_Economic: family's ability to provide a decent economic life for the family members."/>
    <s v="E.g., classifying urgencies based on financial capacity rather than needs and cutting expenses, using social media to promote the sale of food and everyday utilities produced by the family, and utilizing informal networks such as other families and communities. "/>
    <m/>
    <s v="Indonesia"/>
    <m/>
    <s v="2021-2022"/>
    <s v="International Journal of Sociology and Social Policy"/>
    <s v="Family"/>
    <s v="Socio-economically vulnerable families during COVID-19."/>
    <s v="COVID-19"/>
    <s v="Social vulnerabilities."/>
    <s v="Other"/>
    <s v="Capacity of the family institution and adopted patterns."/>
    <s v="Family functioning"/>
    <m/>
  </r>
  <r>
    <s v="Zhou et al., (2023)"/>
    <s v="Quantitative"/>
    <s v="Psychology, Clincal; Family Studies"/>
    <x v="2"/>
    <s v="N/A"/>
    <s v="Risk: Covid-19._x000a_Resources: parenting practices._x000a_Constraints: child temperament and perceived stress of racism._x000a_Outcome: parental anxiety and child emotional distress."/>
    <s v="N/A"/>
    <s v="N/A"/>
    <s v="E.g., positive emotionality, activity level, risk-taking (child temperament), proactive parenting, positive reinforcement, supportiveness (parenting practices), hearing about victims of racism in the news, and seeing other people experience racism in public (perceived stress of racism)."/>
    <m/>
    <s v="U.S."/>
    <m/>
    <n v="2020"/>
    <s v="Family Process"/>
    <s v="Family"/>
    <s v="COVID-19."/>
    <s v="COVID-19"/>
    <s v="Parental anxiety and child emotional distress."/>
    <s v="Health &amp; Well-Being"/>
    <s v="Parenting practices, child temperament, and racism."/>
    <s v="Parenting Practices"/>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s v="Adhariani (2022)"/>
    <s v="Qualitative"/>
    <s v="Social sciences, Interdisciplinary"/>
    <n v="2022"/>
    <s v="&quot;The ability to withstand and rebound from crisis and adversity in a family&quot; (Walsh, 1996). The family resilience approach can identify key interactional processes that enable families to withstand and recover from the challenges they face."/>
    <s v="Risk: issues with empowerment among women, who are members of a Sharia cooperative, in microfinance.  _x000a_Resources: microfinance initiative and the role of accounting._x000a_Outcome: women's empowerment."/>
    <s v="Belief systems."/>
    <s v="Family belief systems: transcendence and spirituality. _x000a_Organization patterns: connectedness, and social and economic resources._x000a_Communication processes: collaborative problem solving."/>
    <s v="E.g., through loan taking, have written approval of the husband to strengthen bonding in the family and collaborative problem-solving capability, collecitve Islamic prayer ritual to become trusted in repaying the loan, borrowing money which can help opening a chance for some form of contribution to the household and thus improving their childrens living conditions."/>
    <m/>
    <s v="Indonesia"/>
    <m/>
    <s v="N/A"/>
    <s v="Qualitative report"/>
    <s v="Family"/>
    <s v="Women's empowerment issues."/>
    <s v="Other"/>
    <x v="0"/>
    <x v="0"/>
    <s v="Microfinance initiatives and accounting among women."/>
    <s v="Agency"/>
    <m/>
  </r>
  <r>
    <m/>
    <m/>
    <m/>
    <m/>
    <m/>
    <m/>
    <s v="Organizational patterns."/>
    <m/>
    <m/>
    <m/>
    <m/>
    <m/>
    <m/>
    <m/>
    <m/>
    <m/>
    <m/>
    <x v="1"/>
    <x v="1"/>
    <m/>
    <m/>
    <m/>
  </r>
  <r>
    <m/>
    <m/>
    <m/>
    <m/>
    <m/>
    <m/>
    <s v="Communication processes."/>
    <m/>
    <m/>
    <m/>
    <m/>
    <m/>
    <m/>
    <m/>
    <m/>
    <m/>
    <m/>
    <x v="1"/>
    <x v="1"/>
    <m/>
    <m/>
    <m/>
  </r>
  <r>
    <s v="Afshari et al., (2023)"/>
    <s v="Quantitative"/>
    <s v="Family Studies"/>
    <n v="2023"/>
    <s v="&quot;the capacity of the family to keep relatively steady levels of psychological health and physical functioning and take into account the creation of positive experiences and emotions&quot; (Walsh, 2016)."/>
    <s v="Risk: caregivers of dementia patients._x000a_Resources: online supportive education program._x000a_Outcome: family caregivers' resilience and abuse of people with dementia. "/>
    <s v="Belief systems."/>
    <s v="N/A"/>
    <s v="E.g., in the education program, share content about dementia, its definition, types, symptoms, etc and then discuss the caregivers questions in relation to the content. "/>
    <m/>
    <s v="Iran"/>
    <m/>
    <s v="2021-2022"/>
    <s v="Family Journal"/>
    <s v="Individual"/>
    <s v="Caring for patients with dementia."/>
    <s v="Caregiving and care needs"/>
    <x v="2"/>
    <x v="2"/>
    <s v="Education program."/>
    <s v="Institutional Structures"/>
    <m/>
  </r>
  <r>
    <m/>
    <m/>
    <m/>
    <m/>
    <m/>
    <m/>
    <s v="Organizational patterns."/>
    <m/>
    <m/>
    <m/>
    <m/>
    <m/>
    <m/>
    <m/>
    <m/>
    <m/>
    <m/>
    <x v="1"/>
    <x v="1"/>
    <m/>
    <m/>
    <m/>
  </r>
  <r>
    <m/>
    <m/>
    <m/>
    <m/>
    <m/>
    <m/>
    <s v="Communication processes."/>
    <m/>
    <m/>
    <m/>
    <m/>
    <m/>
    <m/>
    <m/>
    <m/>
    <m/>
    <m/>
    <x v="1"/>
    <x v="1"/>
    <m/>
    <m/>
    <m/>
  </r>
  <r>
    <s v="Coyle et al., (2009)"/>
    <s v="Quantitative"/>
    <s v="Family Studies"/>
    <n v="2009"/>
    <s v="The path a family follows as it adapts and prospers in the face of stress, both in the present and over time (Hawley &amp; DeHaan, 1996)."/>
    <s v="Risk: parental alcohol abuse. _x000a_Resources: family functioning._x000a_Outcome: reduced impact of parental alcohol use."/>
    <s v="Protective factors"/>
    <s v="Family functioning can be seen as a protective factor, because families who are adaptive, cohesive, have positive beliefs about their ability to manage stress, and have good communication and problemsolving skills are expected to better manage adversity."/>
    <s v="E.g., good communication and problem solving, positive parenting, dicipline and parent-child involvement, professional services such as medical, legal and conseling. "/>
    <m/>
    <s v="U.S., Canada"/>
    <s v="Two or more"/>
    <s v="N/A"/>
    <s v="Journal of Family Issues"/>
    <s v="Family"/>
    <s v="Parental alcohol abuse."/>
    <s v="Substance abuse"/>
    <x v="3"/>
    <x v="2"/>
    <s v="Family functioning."/>
    <s v="Family functioning"/>
    <m/>
  </r>
  <r>
    <s v="Danforth &amp; Miller (2018)"/>
    <s v="Qualitative"/>
    <s v="Not found."/>
    <n v="2018"/>
    <s v="Both the capacity of individuals to navigate their way to the psychological, socio-cultural, and physical resources that sustain their well-being, and their capacity to negotiate for these resources to be provided and experienced in culturally meaningful ways” (Ungar, 2008)."/>
    <s v="Risk: racial marginalization in secondary education. _x000a_Resources: non-negotiable family expectations by single-mother families._x000a_Outcome: college enrollment. "/>
    <s v="N/A"/>
    <s v="N/A"/>
    <s v="E.g., family practicing authoritative parenting, family providing hands-on assistance during the application process, initial familial expectation that college is mandatory."/>
    <m/>
    <s v="U.S."/>
    <m/>
    <s v="N/A"/>
    <s v="Journal of Family Social Work"/>
    <s v="Individual"/>
    <s v="Racial marginalization in secondary education."/>
    <s v="Poverty &amp; Exclusion"/>
    <x v="4"/>
    <x v="3"/>
    <s v="Family expectations."/>
    <s v="Family functioning"/>
    <m/>
  </r>
  <r>
    <s v="Davey et al., (2012)"/>
    <s v="Qualitative"/>
    <s v="Public, Environmental &amp; Occupational Health; Information Science &amp; Library Science; Social Sciences, Interdisciplinary; Social Sciences, Biomedical "/>
    <n v="2012"/>
    <s v="&quot;how family members are interconnected and mutually influence each other, and on how culture is essential in their lives, to understand the ways that individuals and_x000a_families cope with cancer&quot; (Marshall et al., 2011)."/>
    <s v="Risk: breast cancer among African American parents who are caring for school-age children. _x000a_Resources: modify interactions and family structure. Outcome: emotional consequences of breast cancer."/>
    <s v="N/A"/>
    <s v="N/A"/>
    <s v="E.g., parents openly sharing the factual aspects of the diagnosis while keeping their own emotional reactions hidden. Instead, parents attended e.g. church or turned to other adult family members."/>
    <m/>
    <s v="U.S."/>
    <m/>
    <n v="2008"/>
    <s v="Qualitative Health Research"/>
    <s v="Family"/>
    <s v="Breast cancer among African Americans."/>
    <s v="Physical &amp; Mental Health Problems"/>
    <x v="5"/>
    <x v="2"/>
    <s v="Interactions and family structure."/>
    <s v="Family functioning"/>
    <m/>
  </r>
  <r>
    <s v="Finklestein et al., (2022)"/>
    <s v="Quantitative"/>
    <s v="Family Studies"/>
    <n v="2022"/>
    <s v="&quot;The resilience of the family system can be defined as its capacity to endure or recover from any adversity that threatens its stability or development&quot; (DeHaan et al., 2013; Masten, 2017; Walsh, 2015).  The results show that family resilience is a collective product of a shared and interactive process. "/>
    <s v="Risk: trauma exposure due to ongoing security threats (exposed to rocket attacks for 13 years). _x000a_Resources: family resilience and self-differentiation._x000a_Outcome: anxiety and adolescents' individual resilience."/>
    <s v="Absorb"/>
    <m/>
    <s v="E.g., communication and problem solving, family connectedness, making meaning of adversity, utilizing social and economic resources, positive outlook and family spirituality. "/>
    <m/>
    <s v="Israel"/>
    <m/>
    <n v="2013"/>
    <s v="Journal of Family Studies"/>
    <s v="Family &amp; Individual"/>
    <s v="Trauma exposure to ongoing rocket attacks."/>
    <s v="Physical &amp; Mental Health Problems"/>
    <x v="6"/>
    <x v="2"/>
    <s v="Family resilience and self-differentiation."/>
    <s v="Several"/>
    <m/>
  </r>
  <r>
    <s v="Levine (2009)"/>
    <s v="Qualitative"/>
    <s v="Social Work"/>
    <n v="2009"/>
    <s v="&quot;resilience as positive family adaptation within a context of significant adversity&quot; (Walsh, 1998, 2003). "/>
    <s v="Risk: single mothers with disabled children. _x000a_Resources: thoughtful, responsive and strategic decision-making. _x000a_Outcome: family adaptation of single mothers."/>
    <s v="Adapt"/>
    <s v="Family strengths, abilities, and meaning-making systems."/>
    <s v="E.g., conscious development of relational connections with the family of origin, instrumental and emotional support from families, as a mother, relying on one's own experiential knowledge in parenting their children."/>
    <m/>
    <s v="Canada"/>
    <m/>
    <s v="N/A"/>
    <s v="Social Work in Health Care"/>
    <s v="Family"/>
    <s v="Single mothers with disabled children."/>
    <s v="Disability"/>
    <x v="7"/>
    <x v="4"/>
    <s v="Decision-making concerning disabled children."/>
    <s v="Agency"/>
    <m/>
  </r>
  <r>
    <s v="McKinley et al., (2022)"/>
    <s v="Qualitative"/>
    <s v="Family Studies; Social Work"/>
    <n v="2022"/>
    <s v="&quot; Family resilience is the capacity of families to cope and adapt to adversity, often with greater skills than prior to the adversity&quot; (Burnette et al., 2020; Masten, 2018). "/>
    <s v="Risk: oppression of Native Americans undermining parenting practices._x000a_Resources: effective parenting practices._x000a_Outcome: social and behavioural health disparities."/>
    <s v="Protective factors"/>
    <s v="Positive disciplinary parenting practices."/>
    <s v="E.g., rewarding good behavior, setting clear expectations to avoid disciplinary problems, perceptions of discipline. "/>
    <m/>
    <s v="U.S."/>
    <m/>
    <s v="N/A"/>
    <s v="Child &amp; Family Social Work"/>
    <s v="Family"/>
    <s v="Colonial oppression of Native Americans undermining parenting practices."/>
    <s v="Native's Oppression"/>
    <x v="8"/>
    <x v="2"/>
    <s v="Effective parenting practices."/>
    <s v="Parenting Practices"/>
    <m/>
  </r>
  <r>
    <s v="Mindel &amp; Hoefer (2006)"/>
    <s v="Quantitative"/>
    <s v="Social Work"/>
    <n v="2006"/>
    <s v="The CSAP measure on family strengths/resilience (Kumpfer, 1997) - a 12-item scale assessing the relative strengths of families.  Items in the scale ask about the level of strength of the family: supportiveness/ love/care,_x000a_positive communication, effective parenting skills, effective discipline style, organization, unity, positive mental health, physical health, emotional strength, knowledge and education, social networking, and spirituality. "/>
    <s v="Risk: substance abuse offenders. _x000a_Resources: family strengthening program. _x000a_Outcome: general - preventing, delaying or reducing substance use. Specific - family resilience, opportunities for pro-social involvement of the children, and family bonding."/>
    <s v="N/A"/>
    <s v="N/A"/>
    <s v="Increase parent skills through communication, empathy with child and family planning. Increase children's skills through recognition of feelings, communication, knowledge about alcohol and drugs and anger management."/>
    <m/>
    <s v="U.S."/>
    <m/>
    <s v="N/A"/>
    <s v="Journal of Social Service Research"/>
    <s v="Family"/>
    <s v="Substance abuse offenders."/>
    <s v="Substance abuse"/>
    <x v="9"/>
    <x v="2"/>
    <s v="Family strengthening program."/>
    <s v="Intervention"/>
    <m/>
  </r>
  <r>
    <s v="Park &amp; Chung (2014)"/>
    <s v="Quantitative"/>
    <s v="Social sciences, Interdisciplinary"/>
    <n v="2014"/>
    <s v="Family resilience: &quot;A family characteristic that makes it possible for anyone to adapt positively to a dangerous situation&quot; (McCubbin and McCubbin, 1988)._x000a_Ego resilience: &quot;a special characteristic that allows one to react flexibly in response to internal and external types of stress.&quot;_x000a_Academic resilience: &quot;a special characteristic that makes it possible for one to overcome a difficult situation experienced at school—such as personal failure, low level of achievement, school-related pressures, and excessive_x000a_stress levels—by positively adapting oneself to such a situation with successful results.&quot;"/>
    <s v="Risk: academic stress and school violence. _x000a_Resources:  family resilience, ego resilience, and academic resilience._x000a_Outcome: depression and suicide among adolescents."/>
    <s v="N/A"/>
    <s v="N/A"/>
    <s v="E.g., families providing the adolescents with support, change the social atmosphere related to the education system to help adolescents with low academic achievement to find meaning to their lives outside of academia. "/>
    <m/>
    <s v="South Korea"/>
    <m/>
    <n v="2009"/>
    <s v="Child Indicators Research"/>
    <s v="Individual"/>
    <s v="Academic stress and school violence."/>
    <s v="Other"/>
    <x v="10"/>
    <x v="2"/>
    <s v="Family/ego/academic resilience."/>
    <s v="Resilience"/>
    <m/>
  </r>
  <r>
    <s v="Perry et al. (2023)"/>
    <s v="Quantitative"/>
    <s v="Family Studies; Psychology, Developmental; Psychiatry"/>
    <n v="2023"/>
    <s v="The family resilience model (FRM) is one model that addresses family adaptation from stressors through four key characteristics: family risk, family protective factors, family vulnerability factors, and family adaptation (Henry et al., 2015)."/>
    <s v="Risk: COVID-19 vulnerability. _x000a_Resources: income, school format, marriage status, vaccination status, gender, stability in routines, family meaning-making, family emotional support. _x000a_Outcome: family resilience factors. "/>
    <s v="Family risk"/>
    <s v="Family risk: predict adaptation within the family unit by drawing from the family's protective and vulnerability factors. Family protective and vulnerability factors: features that increase a family's ability to cope with risk or enhance risk. Family adaptation: the response to the risk, protection and vulnerability factors."/>
    <s v="E.g., relationship patterns: make positive meaning of the pandemic. How connected and supportive the family is during the pandemic, distribution of authority and power in the family. "/>
    <m/>
    <s v="U.S."/>
    <m/>
    <n v="2008"/>
    <s v="Journal of Child and Family Studies"/>
    <s v="Family"/>
    <s v="COVID-19 vulnerability."/>
    <s v="COVID-19"/>
    <x v="11"/>
    <x v="5"/>
    <s v="Income, education structure, vaccination, gender, routine stability, family dynamics."/>
    <s v="Several"/>
    <m/>
  </r>
  <r>
    <m/>
    <m/>
    <m/>
    <m/>
    <m/>
    <m/>
    <s v="Protective factors"/>
    <m/>
    <m/>
    <m/>
    <m/>
    <m/>
    <m/>
    <m/>
    <m/>
    <m/>
    <m/>
    <x v="1"/>
    <x v="1"/>
    <m/>
    <m/>
    <m/>
  </r>
  <r>
    <m/>
    <m/>
    <m/>
    <m/>
    <m/>
    <m/>
    <s v="Vulnerability factors."/>
    <m/>
    <m/>
    <m/>
    <m/>
    <m/>
    <m/>
    <m/>
    <m/>
    <m/>
    <m/>
    <x v="1"/>
    <x v="1"/>
    <m/>
    <m/>
    <m/>
  </r>
  <r>
    <m/>
    <m/>
    <m/>
    <m/>
    <m/>
    <m/>
    <s v="Adapt"/>
    <m/>
    <m/>
    <m/>
    <m/>
    <m/>
    <m/>
    <m/>
    <m/>
    <m/>
    <m/>
    <x v="1"/>
    <x v="1"/>
    <m/>
    <m/>
    <m/>
  </r>
  <r>
    <s v="Piel et al., (2017)"/>
    <s v="Mixed methods"/>
    <s v="Family Studies; Social Work"/>
    <n v="2017"/>
    <s v="N/A"/>
    <s v="Risk: foster families. _x000a_Resources: social support. _x000a_Outcome: sustaining long-term fostering."/>
    <s v="N/A"/>
    <s v="N/A"/>
    <s v="E.g., learn how to effectively communicate with agents of the child welfare system, other families and children in their care, availability of councelors for emotional support."/>
    <m/>
    <s v="U.S."/>
    <m/>
    <s v="N/A"/>
    <s v="Child &amp; Family Social Work"/>
    <s v="Family"/>
    <s v="Foster families."/>
    <s v="Caregiving and care needs"/>
    <x v="12"/>
    <x v="6"/>
    <s v="Social support."/>
    <s v="Social work"/>
    <m/>
  </r>
  <r>
    <s v="Schneider et al., (2019)"/>
    <s v="Quantitative"/>
    <s v="Behavioral Sciences; Psychology, Developmental; Pediatrics"/>
    <n v="2019"/>
    <s v="&quot;the ability to “bounce back” or positively adapt to adversity&quot; (Luthar, 2015)._x000a_&quot;the family's ability to cope and adapt to change, stress, or adversity&quot; (Black &amp; Lobo, 2008)."/>
    <s v="Risk: children with autism and ADHD._x000a_Resources: adverse childhood experiences._x000a_Outcome: level of family resilience."/>
    <s v="N/A"/>
    <s v="N/A"/>
    <s v="E.g., family's ability to talk about problems, know they have strengths to draw on, work together to solve problems, and remain hopeful in difficult times."/>
    <m/>
    <s v="U.S."/>
    <m/>
    <n v="2016"/>
    <s v="Journal of Developmental and Behavioral Pediatrics"/>
    <s v="Individual"/>
    <s v="Children with autism and ADHD."/>
    <s v="Disability"/>
    <x v="13"/>
    <x v="7"/>
    <s v="Family resilience."/>
    <s v="Resilience"/>
    <m/>
  </r>
  <r>
    <s v="Smith-Adcock et al., (2019)"/>
    <s v="Quantitative"/>
    <s v="Family Studies; Psychology, Developmental; Psychiatry"/>
    <n v="2019"/>
    <s v="Walsh's (2012) concept of family resilience. "/>
    <s v="Risk: children from low-income families._x000a_Resources: parenting processes._x000a_Outcome: children's social-emotional readiness and reading achievement."/>
    <s v="N/A"/>
    <s v="N/A"/>
    <s v="E.g., positive dicipline, parental school involvement, family rules, home involvement, cultural involvement (cultural capital). "/>
    <m/>
    <s v="U.S."/>
    <m/>
    <s v="1998-99"/>
    <s v="Journal of Child and Family Studies"/>
    <s v="Individual"/>
    <s v="Children from low-income background."/>
    <s v="Poverty &amp; Exclusion"/>
    <x v="14"/>
    <x v="3"/>
    <s v="Parenting processes."/>
    <s v="Parenting Practices"/>
    <m/>
  </r>
  <r>
    <s v="Zhuang &amp; Wong (2023)"/>
    <s v="Quantitative"/>
    <s v="Health Care Sciences &amp; Services; Family Studies; Public, Environmental &amp; Occupational Health"/>
    <n v="2023"/>
    <s v="&quot;At the exosystem level, accessing and utilizing community resources in the neighborhood network, friends, and social service agencies are considered to contribute to individual and family resilience&quot; (Ungar et al., 2013; Walsh, 2013)."/>
    <s v="Risk: public health crisis - COVID-19. _x000a_Resources: community resources and family functioning._x000a_Outcome: mental health."/>
    <s v="N/A"/>
    <s v="N/A"/>
    <s v="E.g., using community resources by local agencies and residents, shared family beliefs, newly established family routines (e.g., handwashing, facemask wearing), and close relationships and solidarity."/>
    <m/>
    <s v="China"/>
    <m/>
    <n v="2020"/>
    <s v="Families Systems &amp; Health"/>
    <s v="Family"/>
    <s v="Public health crisis - COVID-19."/>
    <s v="COVID-19"/>
    <x v="15"/>
    <x v="2"/>
    <s v="Institutional structures and family functioning."/>
    <s v="Several"/>
    <m/>
  </r>
  <r>
    <s v="Al-Jadiri et al., (2021)"/>
    <s v="Quantitative"/>
    <s v="Behavioral Sciences; Psychology, Developmental; Pediatrics"/>
    <n v="2021"/>
    <s v="Positive adaptation despite adversity."/>
    <s v="Risk: families of children with autism spectrum disorder (ASD)._x000a_Resources: parent's emotional and psychosocial factors, child ASD severity and treatment use, health care factors. _x000a_Outcome: high levels of stress and poor psychological functioning. "/>
    <s v="Adapt"/>
    <s v="Buffer against the development of increased levels of stress when raising a child with ASD."/>
    <s v="E.g., communication, working together to solve problems, drawing on strengths, staying hopeful during difficult times. Parent's receiving emotional and social support, and satisfaction with interactions with health care providers."/>
    <m/>
    <s v="U.S."/>
    <m/>
    <n v="2016"/>
    <s v="Journal of Developmental and Behavioral Pediatrics"/>
    <s v="Family"/>
    <s v="Children with autism."/>
    <s v="Disability"/>
    <x v="16"/>
    <x v="2"/>
    <s v="Emotional and social support, severity of autism, healthcare satisfaction."/>
    <s v="Other"/>
    <m/>
  </r>
  <r>
    <m/>
    <m/>
    <m/>
    <m/>
    <m/>
    <m/>
    <s v="Personal traits and perspectives."/>
    <m/>
    <m/>
    <m/>
    <m/>
    <m/>
    <m/>
    <m/>
    <m/>
    <m/>
    <m/>
    <x v="1"/>
    <x v="1"/>
    <m/>
    <m/>
    <m/>
  </r>
  <r>
    <s v="Allassad Alhuzai (2020)"/>
    <s v="Qualitative"/>
    <s v="Public, Environmental &amp; Occupational Health; Psychology, Multidisciplinary; Social Work"/>
    <n v="2020"/>
    <s v="&quot;the ability to bounce back from difficulties stronger and with greater resources. It is not just a matter of overcoming stressful circumstances but rather of making use of the experience for meaningful growth within the individual and in the familial relationships&quot; (Walsh, 2003)."/>
    <s v="Risk: women who were child brides._x000a_Resources: optimism, acceptance of the situation, contend with social conventions, daydreaming._x000a_Outcome: adjustment process."/>
    <s v="Belief systems."/>
    <s v="Meaning making of adversity, a positive outlook, and transcendence and spirituality."/>
    <s v="E.g., resignation and acceptance of their situation, skipping adolescence and becoming women, dreaming about becoming a woman and mother, behaving in accordance with social patterns and conventions regarding who is a good women, optimism."/>
    <m/>
    <s v="Israel"/>
    <m/>
    <s v="N/A"/>
    <s v="Journal of Community Psychology"/>
    <s v="Individual"/>
    <s v="Women who were child brides."/>
    <s v="Child maltreatment"/>
    <x v="17"/>
    <x v="4"/>
    <s v="Optimism, acceptance of the situation, contend with social conventions, daydreaming."/>
    <s v="Attitudes"/>
    <m/>
  </r>
  <r>
    <s v="Arenliu et al., (2020)"/>
    <s v="Qualitative"/>
    <s v="Psychology, Clinical; Family Studies"/>
    <n v="2020"/>
    <s v="The stregths and coping mechanisms of families under stress, in crises, or in times of adversity. Family resilience is centered around specific characteristics of the family's belief systems, organizational patterns, and communication processes (Walsh 2016). "/>
    <s v="Risk: Syrian refugee families living in Istanbul._x000a_Resources: surviving war and border crossing, flexible and reciprocal family organization, hopeful family beliefs and communication, staying connected with family in Syria, and making the best of living in a new country._x000a_Constraints: living as urban refugees, parenting children in refuge._x000a_Outcome: none (aim to achieve a contextual understanding of war and displacement stressors and coping mechanisms). "/>
    <s v="N/A"/>
    <s v="N/A"/>
    <s v="E.g., family solidarity and support, women's empowerment being welcomed, hoping that children will have a better life, praying and reading the Quran, and sending money to family in Syria."/>
    <m/>
    <s v="Turkey"/>
    <m/>
    <s v="N/A"/>
    <s v="Journal of Family Psychology"/>
    <s v="Family"/>
    <s v="Refugee families."/>
    <s v="Migration"/>
    <x v="18"/>
    <x v="8"/>
    <s v="Flexible and reciprocal family organization, beliefs and communication, connections with family in the origin country, making the best out of the situation, living as urban refugees, parenting children in refuge."/>
    <s v="Communication, belief systems, and organizational patterns"/>
    <m/>
  </r>
  <r>
    <s v="Crabtree (2007)"/>
    <s v="Qualitative"/>
    <s v="Rehabilitation; Social Sciences, Interdisciplinary"/>
    <n v="2007"/>
    <s v="N/A"/>
    <s v="Risk: caring for children with developmental disabilities in a country with social stigma about disability._x000a_Resources: religious interpretations._x000a_Outcome: family well-being and cohesiveness."/>
    <s v="N/A"/>
    <s v="N/A"/>
    <s v="E.g., becoming models of Muslim piety and maternal duty, accepting God's will which is believed to bring blessings upon the home."/>
    <m/>
    <s v="United Arab Emirates"/>
    <m/>
    <s v="N/A"/>
    <s v="Disability &amp; Society"/>
    <s v="Family"/>
    <s v="Caring for children with developmental disabilities."/>
    <s v="Disability"/>
    <x v="19"/>
    <x v="2"/>
    <s v="Religious interpretations."/>
    <s v="Culture and religion"/>
    <m/>
  </r>
  <r>
    <s v="Barboza &amp; Seedall (2023)"/>
    <s v="Quantitative"/>
    <s v="Psychology, Multidisciplinary; Social Issues; Social Sciences, Biomedical"/>
    <n v="2023"/>
    <s v="&quot;Family resilience is enacted through the relational processes in which the family restores balance and strengthens relational connection amid adversity or change&quot; (Walsh, 2016)._x000a_Bereavement resilience: &quot;the process by which  an individual navigates the use of various coping strategies in order to effectively satisfy the emotional demands of grief&quot; (Bonanno et al., 2011; Patterson, 2002)."/>
    <s v="Risk: bereaved adults who lost a family member._x000a_Resources: family resilience processes and current outlook on life._x000a_Outcome: grief symptoms."/>
    <s v="Adapt"/>
    <s v="Three forms: shared beliefs, communication patterns, and organization. These processes are fluid approaches the family uses to adapt to changes. As the family employs resilience processes, the chances are greater that they achieve donadaptation, where &quot;the family a) continues to promote the individual well-being and development of each family member and b) maintains the family unit in order to accomplish  its life cycle tasks”(Patterson, 2000)."/>
    <s v="E.g., shared beliefs and experiences of the loss and communication in the family, and organization within the family system and larger community systems."/>
    <m/>
    <s v="U.S."/>
    <m/>
    <s v="N/A"/>
    <s v="Death Studies"/>
    <s v="Family"/>
    <s v="Loss of a family member."/>
    <s v="Family bereavement"/>
    <x v="20"/>
    <x v="2"/>
    <s v="Resilience and mindset."/>
    <s v="Several"/>
    <m/>
  </r>
  <r>
    <s v="Barton et al., (2023) "/>
    <s v="Quantitative"/>
    <s v="Family Studies; Sociology"/>
    <n v="2023"/>
    <s v="&quot;good outcomes in spite of serious threats to adaptation or development&quot; (Masten, 2001)."/>
    <s v="Risk: 2 years after Covid-19._x000a_Resources/Constraints: family and individual functioning._x000a_Outcome: resilient families."/>
    <s v="N/A"/>
    <s v="N/A"/>
    <s v="E.g., perceived stress and loneliness (individual functioning), income, educational attainment, financial hardship, marriage, cohesive family mindset, couple social integration and perceived partner gratitude."/>
    <m/>
    <s v="U.S."/>
    <m/>
    <n v="2022"/>
    <s v="Journal of Marriage and Family"/>
    <s v="Family &amp; Individual"/>
    <s v="COVID-19."/>
    <s v="COVID-19"/>
    <x v="21"/>
    <x v="5"/>
    <s v="Individual and family functioning."/>
    <s v="Family functioning"/>
    <m/>
  </r>
  <r>
    <s v="Bates et al., (2021)"/>
    <s v="Quantitative"/>
    <s v="Family Studies; Psychology, Developmental; Psychiatry"/>
    <n v="2021"/>
    <s v="Family resilience emphasizes how protective factors can help to overcome adverse situations (Benzies &amp; Mychasiuk, 2009). Further, it emphasizes how the family, as a whole, adapts in the face of stress (Hawley &amp; DeHaan, 1996). "/>
    <s v="Risk: Covid-19._x000a_Resources: family routines (prior and during the pandemic)._x000a_Outcome: well-being."/>
    <s v="N/A"/>
    <s v="N/A"/>
    <s v="E.g., engagement in family routines such as bedtime, screen time, mealtimes, occupation (healthcare workers or not), and household income."/>
    <m/>
    <s v="U.S."/>
    <m/>
    <n v="2020"/>
    <s v="Journal of Child and Family Studies"/>
    <s v="Family &amp; Individual"/>
    <s v="COVID-19."/>
    <s v="COVID-19"/>
    <x v="22"/>
    <x v="2"/>
    <s v="Family routines."/>
    <s v="Family functioning"/>
    <m/>
  </r>
  <r>
    <s v="Brockman et al., (2016)"/>
    <s v="Quantitative"/>
    <s v="Psychology, Clinical; Family Studies"/>
    <n v="2016"/>
    <s v="&quot;service members' psychological acceptance promotes family resilience and adaptation to the multiple contextual challenges and role transitions associated with military deployment&quot;."/>
    <s v="Risk: military service members' deployment-related trauma exposure, PTSD symptoms, and experiential avoidance._x000a_Resources: problem-solving with spouse and children during the post-deployment period._x000a_Outcome: positive social engagement, social withdrawal, reactivity-coercion, and distress avoidance during post-deployment family interaction."/>
    <s v="N/A"/>
    <s v="N/A"/>
    <s v="E.g., problem-solving with their child, conversations with their child about (re)deployment, problem-solving with spouse/partner about co-parenting."/>
    <m/>
    <s v="U.S."/>
    <m/>
    <s v="N/A"/>
    <s v="Journal of Family Psychology"/>
    <s v="Family"/>
    <s v="Military trauma exposure."/>
    <s v="Physical &amp; Mental Health Problems"/>
    <x v="23"/>
    <x v="9"/>
    <s v="Problem-solving with family members."/>
    <s v="Family functioning"/>
    <m/>
  </r>
  <r>
    <s v="Brucker (2020)"/>
    <s v="Quantitative"/>
    <s v="Family Studies; Social Work"/>
    <n v="2020"/>
    <s v="&quot;positive or adaptive outcomes in the presence of a risk or challenge (Criss, Henry, Harrist, &amp; Larzelere, 2015)&quot;. "/>
    <s v="Risk: working-age adults with disabilities._x000a_Resources: family structure, family-level employment, receipt of adult public disability benefit._x000a_Outcome: living above the poverty line."/>
    <s v="N/A"/>
    <s v="N/A"/>
    <s v="E.g., being married or cohabiting leads to higher economic security, having no children living at home as married, having children living at home as a single parent, both adults in the household having employment, and receiving disability benefits."/>
    <m/>
    <s v="U.S."/>
    <m/>
    <n v="2016"/>
    <s v="Family Relations"/>
    <s v="Family"/>
    <s v="Adults with disabilities."/>
    <s v="Disability"/>
    <x v="24"/>
    <x v="10"/>
    <s v="Sociodemographic characteristics, financial support."/>
    <s v="Several"/>
    <m/>
  </r>
  <r>
    <s v="Bu et al., (2023)"/>
    <s v="Qualitative"/>
    <s v="Family Studies; Social Work"/>
    <n v="2023"/>
    <s v="&quot;the family's ability to withstand and rebound from stressful life challenges (Walsh, 2016, 2021)&quot;"/>
    <s v="Risk: families with cross-boundary students (CBSs). _x000a_Resources: family processes._x000a_Outcome: positive family adaptation through maintaining family functioning, alleviating situational stress, and facilitating family transformation."/>
    <s v="Belief systems."/>
    <s v="Belief systems: the ability to make meaning of adversity, maintain positive outlooks, and draw strength from spirituality and transcendence._x000a_Communication processes: the ability to approach adversity with clarity and support, express emotions following adversity, and engage in problem-solving. _x000a_Organizational processes: the ability to maintain flexibility and connectedness and make use of social- and economic resources."/>
    <s v="E.g., hope and perseverance, collectivist-minded view of resilience, emotional regulation of self and others, family harmony, economic and instrumental support from family, community and social levels."/>
    <m/>
    <s v="China"/>
    <m/>
    <n v="2019"/>
    <s v="Child &amp; Family Social Work"/>
    <s v="Family"/>
    <s v="Families with cross-boundary students."/>
    <s v="Transnational families"/>
    <x v="25"/>
    <x v="6"/>
    <s v="Family processes."/>
    <s v="Family functioning"/>
    <m/>
  </r>
  <r>
    <m/>
    <m/>
    <m/>
    <m/>
    <m/>
    <m/>
    <s v="Communication processes."/>
    <m/>
    <m/>
    <m/>
    <m/>
    <m/>
    <m/>
    <m/>
    <m/>
    <m/>
    <m/>
    <x v="1"/>
    <x v="1"/>
    <m/>
    <m/>
    <m/>
  </r>
  <r>
    <m/>
    <m/>
    <m/>
    <m/>
    <m/>
    <m/>
    <s v="Organizational patterns."/>
    <m/>
    <m/>
    <m/>
    <m/>
    <m/>
    <m/>
    <m/>
    <m/>
    <m/>
    <m/>
    <x v="1"/>
    <x v="1"/>
    <m/>
    <m/>
    <m/>
  </r>
  <r>
    <s v="Burnette et al., (2020a)"/>
    <s v="Qualitative"/>
    <s v="Psychology, Clinical; Family Studies"/>
    <n v="2020"/>
    <s v="“the capacity of the family system to withstand and rebound from adversity, strengthened and more resourceful” (Walsh, 2016)."/>
    <s v="Risk: Native Americans who have experienced historical oppression._x000a_Resources: current and family-of-origin protective and promotive factors._x000a_Outcome: resilience in current- and origin family."/>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spending time together, expressing love and affection, working together, passing down cultural traditions, meeting regularly for celebrations and meals."/>
    <m/>
    <s v="U.S."/>
    <m/>
    <s v="N/A"/>
    <s v="Family Process"/>
    <s v="Family"/>
    <s v="Native Americans who have experienced historical oppression."/>
    <s v="Native's Oppression"/>
    <x v="26"/>
    <x v="5"/>
    <s v="Family protective and promotive factors."/>
    <s v="Family functioning"/>
    <s v="Develops a tool to measure family resilience, the FRI (Family Resilience Inventory)."/>
  </r>
  <r>
    <m/>
    <m/>
    <m/>
    <m/>
    <m/>
    <m/>
    <s v="Organizational patterns."/>
    <m/>
    <m/>
    <m/>
    <m/>
    <m/>
    <m/>
    <m/>
    <m/>
    <m/>
    <m/>
    <x v="1"/>
    <x v="1"/>
    <m/>
    <m/>
    <m/>
  </r>
  <r>
    <m/>
    <m/>
    <m/>
    <m/>
    <m/>
    <m/>
    <s v="Communication processes."/>
    <m/>
    <m/>
    <m/>
    <m/>
    <m/>
    <m/>
    <m/>
    <m/>
    <m/>
    <m/>
    <x v="1"/>
    <x v="1"/>
    <m/>
    <m/>
    <m/>
  </r>
  <r>
    <s v="Burnette et al., (2020b)"/>
    <s v="Qualitative"/>
    <s v="Social Work"/>
    <n v="2020"/>
    <s v="The framework of Historical Oppression, Resilience, and Transcendence (FHORT): Indigenous people have persistently demonstrated resilience and transcendence despite experiencing historical oppression. &quot;Family connection and cohesiveness contribute to Indigenous resilience and resistance to attacks on Indigenous sovereignty and identity&quot; (Gross, 2003)."/>
    <s v="Risk: indigenous communities experiencing historical oppression._x000a_Resources: cultural traditions._x000a_Outcome: enculturation and wellness."/>
    <s v="N/A"/>
    <s v="N/A"/>
    <s v="E.g., dancing, sewing, beadwork, music, tribal sports, older family members transmitting knowledge about traditional tribal foods, sharing food."/>
    <m/>
    <s v="U.S."/>
    <m/>
    <s v="N/A"/>
    <s v="Journal of Evidence-Based Social Work"/>
    <s v="Community"/>
    <s v="Native Americans who have experienced historical oppression."/>
    <s v="Native's Oppression"/>
    <x v="27"/>
    <x v="2"/>
    <s v="Cultural traditions."/>
    <s v="Culture and religion"/>
    <m/>
  </r>
  <r>
    <s v="Burnette et al., (2019)"/>
    <s v="Quantitative"/>
    <s v="Social Work"/>
    <n v="2019"/>
    <s v="Bouncing back and recovering well after experiencing adversity."/>
    <s v="Risk: Indigenous Americans who have experienced historical oppression._x000a_Resources: family protective and promotive factors._x000a_Outcome: depression."/>
    <s v="Promotive factors"/>
    <s v="Family resources and positive characteristics, which help across the different levels of risk."/>
    <s v="E.g., family members to look up to, strong values guiding their actions, working together to achieve goals."/>
    <m/>
    <s v="U.S."/>
    <m/>
    <s v="N/A"/>
    <s v="British Journal of Social Work"/>
    <s v="Family"/>
    <s v="Native Americans who have experienced historical oppression."/>
    <s v="Native's Oppression"/>
    <x v="28"/>
    <x v="2"/>
    <s v="Family protective and promotive factors."/>
    <s v="Family functioning"/>
    <m/>
  </r>
  <r>
    <s v="Casmini &amp; Supardi (2020)"/>
    <s v="Qualitative"/>
    <s v="Social sciences, Interdisciplinary"/>
    <n v="2020"/>
    <s v="&quot;the ability of a family to manage problems they are facing, based on the resources they have to suffice their needs (Sunarti, 2010).&quot;"/>
    <s v="Risk: unrestrained criminal acts, known as klithih, as a result of brutal behavior of adolescent social behavior._x000a_Resources: religious values, communication, behavioral control, continuous self-esteem._x000a_Outcome: not getting involved in klithih, i.e. criminal acts. "/>
    <s v="Physical"/>
    <s v="Physical: Fulfillment of clothing, housing, education, and health needs._x000a_Social: fulfillment of family needs grounded in religious values, effective communication, and problem-solving._x000a_Psychological: solving non-physical problems, emotion control, positive self-concept."/>
    <s v="E.g., moral growth through religion, positive emotional relationships with the children, building new emotional relationships with peer group members, parents wanting to communicate in two directions with the adolescents."/>
    <m/>
    <s v="Indonesia"/>
    <m/>
    <s v="N/A"/>
    <s v="Qualitative report"/>
    <s v="Individual"/>
    <s v="Unrestrained criminal acts."/>
    <s v="Other"/>
    <x v="29"/>
    <x v="11"/>
    <s v="Religious values, communication, behavioral control, self-esteem."/>
    <s v="Culture and religion"/>
    <m/>
  </r>
  <r>
    <m/>
    <m/>
    <m/>
    <m/>
    <m/>
    <m/>
    <s v="Social"/>
    <m/>
    <m/>
    <m/>
    <m/>
    <m/>
    <m/>
    <m/>
    <m/>
    <m/>
    <m/>
    <x v="1"/>
    <x v="1"/>
    <m/>
    <m/>
    <m/>
  </r>
  <r>
    <m/>
    <m/>
    <m/>
    <m/>
    <m/>
    <m/>
    <s v="Personal traits and perspectives."/>
    <m/>
    <m/>
    <m/>
    <m/>
    <m/>
    <m/>
    <m/>
    <m/>
    <m/>
    <m/>
    <x v="1"/>
    <x v="1"/>
    <m/>
    <m/>
    <m/>
  </r>
  <r>
    <s v="Cheatham &amp; Fernando (2022)"/>
    <s v="Quantitative"/>
    <s v="Family Studies"/>
    <n v="2022"/>
    <s v="Making meaning from adversity (Walsh, 2015). "/>
    <s v="Risk: families of children with autism._x000a_Resources: communication and problem solving, utilizing social and economic resources, family connectedness, spirituality, meaning making of adversity. _x000a_Outcome: parental stress."/>
    <s v="Belief systems."/>
    <s v="Communication: open emotional expression and collaborative problem-solving._x000a_Belief systems: positive outlook and spirituality._x000a_Organizational patterns: social and economic resources, flexibility."/>
    <s v="E.g., attributing meaning to struggles, recognize crises as a shared challenge that can be faced together, having a sense of cohesion, adequate family communication and problem-solving."/>
    <m/>
    <s v="U.S."/>
    <m/>
    <s v="N/A"/>
    <s v="Family Journal"/>
    <s v="Family"/>
    <s v="Families of children with autism."/>
    <s v="Disability"/>
    <x v="30"/>
    <x v="2"/>
    <s v="Communication and problem solving, social and economic resources, family connectedness, spirituality, meaning making. "/>
    <s v="Communication, belief systems, and organizational patterns"/>
    <m/>
  </r>
  <r>
    <m/>
    <m/>
    <m/>
    <m/>
    <m/>
    <m/>
    <s v="Organizational patterns."/>
    <m/>
    <m/>
    <m/>
    <m/>
    <m/>
    <m/>
    <m/>
    <m/>
    <m/>
    <m/>
    <x v="1"/>
    <x v="1"/>
    <m/>
    <m/>
    <m/>
  </r>
  <r>
    <m/>
    <m/>
    <m/>
    <m/>
    <m/>
    <m/>
    <s v="Communication processes."/>
    <m/>
    <m/>
    <m/>
    <m/>
    <m/>
    <m/>
    <m/>
    <m/>
    <m/>
    <m/>
    <x v="1"/>
    <x v="1"/>
    <m/>
    <m/>
    <m/>
  </r>
  <r>
    <s v="Chen &amp; Yu (2023)"/>
    <s v="Qualitative"/>
    <s v="Rehabilitation; Social Sciences, Interdisciplinary"/>
    <n v="2023"/>
    <s v="&quot;A dynamic process of perseverance, self-governance, and family capability that occues in response to crisis and challenges, so as to overcome difficulties and maintain family functionality&quot; (Walsh, 2003)."/>
    <s v="Risk: families living with children with disabilities._x000a_Resources: belief systems, family organizational patterns, family communication patterns._x000a_Outcome: family resilience."/>
    <s v="N/A"/>
    <s v="N/A"/>
    <s v="E.g., family traditions, sense of responsibility, living in the moment, achieving small goals one by one, living a normal life."/>
    <m/>
    <s v="China"/>
    <m/>
    <n v="2018"/>
    <s v="Disability &amp; Society"/>
    <s v="Family"/>
    <s v="Families of children with disabilities."/>
    <s v="Disability"/>
    <x v="11"/>
    <x v="5"/>
    <s v="Belief systems, family organizational patterns, communication patterns."/>
    <s v="Communication, belief systems, and organizational patterns"/>
    <m/>
  </r>
  <r>
    <s v="Chew et al., (2018b)"/>
    <s v="Qualitative"/>
    <s v="Social Work"/>
    <n v="2018"/>
    <s v="The capacity to recover from, adapt, or remain strong when facing adversity. That is, individuals who have good outcomes despite having a high risk for maladjustment, maintain competence despite threats to their well-being and recover from trauma (Masten &amp; Monn, 2015)._x000a__x000a_Families as a resource that an individual can harness in order to cope with adversity (Walsh, 2016). "/>
    <s v="Risk: young people living with epilepsy. _x000a_Resources: family processes. _x000a_Outcome: psychosocial outcomes."/>
    <s v="Adapt"/>
    <s v="Young people's self-esteem, social competencies and functioning, academic achievement, and quality of life. "/>
    <s v="E.g., shared family beliefs, family connectedness, communication processes supporting collaborative problem-solving, adopt a positive outlook and optimism."/>
    <m/>
    <s v="China"/>
    <m/>
    <s v="2013-2014"/>
    <s v="Social Work in Health Care"/>
    <s v="Individual"/>
    <s v="Young people with epilepsy."/>
    <s v="Disability"/>
    <x v="31"/>
    <x v="2"/>
    <s v="Family processes."/>
    <s v="Family functioning"/>
    <m/>
  </r>
  <r>
    <s v="Chew &amp; Haase (2016)"/>
    <s v="Quantitative"/>
    <s v="Behavioral Sciences; Clinical Neurology; Psychiatry"/>
    <n v="2016"/>
    <s v="How families deal and cope with adversity."/>
    <s v="Risk: young people living with epilepsy._x000a_Resources: family functioning._x000a_Outcome: reducing psychosocial problems in young people."/>
    <s v="Belief systems."/>
    <s v="Family beliefs: making meaning of adversity, positive outlook, transcendence and spirituality._x000a_Organizational patterns: flexibility in family structure, connectedness among family members, utilization of social and economic resources. _x000a_Communication: open emotional expression, collaborative problem-solving,"/>
    <s v="E.g., consulting each other in the family about decisions, asking neighbors for assistance, showing love and affection to family members, and attending prayers/services at places of worship."/>
    <m/>
    <s v="Singapore"/>
    <m/>
    <s v="2013-2014"/>
    <s v="Epilepsy &amp; Behavior"/>
    <s v="Family"/>
    <s v="Young people with epilepsy."/>
    <s v="Disability"/>
    <x v="32"/>
    <x v="2"/>
    <s v="Family functioning."/>
    <s v="Family functioning"/>
    <m/>
  </r>
  <r>
    <m/>
    <m/>
    <m/>
    <m/>
    <m/>
    <m/>
    <s v="Organizational patterns."/>
    <m/>
    <m/>
    <m/>
    <m/>
    <m/>
    <m/>
    <m/>
    <m/>
    <m/>
    <m/>
    <x v="1"/>
    <x v="1"/>
    <m/>
    <m/>
    <m/>
  </r>
  <r>
    <m/>
    <m/>
    <m/>
    <m/>
    <m/>
    <m/>
    <s v="Communication processes."/>
    <m/>
    <m/>
    <m/>
    <m/>
    <m/>
    <m/>
    <m/>
    <m/>
    <m/>
    <m/>
    <x v="1"/>
    <x v="1"/>
    <m/>
    <m/>
    <m/>
  </r>
  <r>
    <s v="Chew et al., (2017)"/>
    <s v="Quantitative"/>
    <s v="Behavioral Sciences; Clinical Neurology; Psychiatry"/>
    <n v="2017"/>
    <s v="Cope successfully with adversity."/>
    <s v="Risk: young people living with epilepsy. _x000a_Resources: coping behaviours and family resilience._x000a_Constraints: stress and illness perceptions._x000a_Outcome: young people's self-esteem."/>
    <s v="N/A"/>
    <s v="N/A"/>
    <s v="E.g., illness severity, emotional burden, perceived consequences of illness (constraints), trying to think of good things in one's life, and showing love and affection for family members (resources). "/>
    <m/>
    <s v="Singapore"/>
    <m/>
    <s v="2013-2014"/>
    <s v="Epilepsy &amp; Behavior"/>
    <s v="Individual"/>
    <s v="Young people with epilepsy."/>
    <s v="Disability"/>
    <x v="33"/>
    <x v="3"/>
    <s v="Coping behaviors, family resilience, and stress and illness perceptions."/>
    <s v="Other"/>
    <s v="This paper and many others use the Family Resilience Assessment Scale (FRAS), a 54-item scale to assess family processes that support families' ability to cope successfully with adversity. "/>
  </r>
  <r>
    <s v="Childress et al., (2023)"/>
    <s v="Qualitative"/>
    <s v="Family Studies; Social Work"/>
    <n v="2023"/>
    <s v="&quot;the ability to withstand and rebound from disruptive life challenges (Walsh, 2003)&quot;."/>
    <s v="Risk: loss of childcare and in-person schooling due to the Covid-19 pandemic._x000a_Resources: changes in parenting._x000a_Outcome: parental stress. "/>
    <s v="Belief systems."/>
    <s v="Belief systems: making meaning of adversity, positive outlook, and spirituality._x000a_Organizational patterns: family connectedness, resources, and flexibility._x000a_Communication/problem-solving: emotional expression, collaborative problem-solving and clarity."/>
    <s v="E.g., reducing time and intensity of effort devoted to paid work because of their additional parenting responsibilities, slowing down to prioritize time with children, creating new routines and traditions."/>
    <m/>
    <s v="U.S."/>
    <m/>
    <n v="2020"/>
    <s v="Child &amp; Family Social Work"/>
    <s v="Individual"/>
    <s v="Loss of childcare and in-person schooling due to COVID-19."/>
    <s v="COVID-19"/>
    <x v="30"/>
    <x v="2"/>
    <s v="Changes in parenting."/>
    <s v="Parenting Practices"/>
    <m/>
  </r>
  <r>
    <m/>
    <m/>
    <m/>
    <m/>
    <m/>
    <m/>
    <s v="Organizational patterns."/>
    <m/>
    <m/>
    <m/>
    <m/>
    <m/>
    <m/>
    <m/>
    <m/>
    <m/>
    <m/>
    <x v="1"/>
    <x v="1"/>
    <m/>
    <m/>
    <m/>
  </r>
  <r>
    <m/>
    <m/>
    <m/>
    <m/>
    <m/>
    <m/>
    <s v="Communication processes."/>
    <m/>
    <m/>
    <m/>
    <m/>
    <m/>
    <m/>
    <m/>
    <m/>
    <m/>
    <m/>
    <x v="1"/>
    <x v="1"/>
    <m/>
    <m/>
    <m/>
  </r>
  <r>
    <s v="Chiu et al., (2019)"/>
    <s v="Quantitative"/>
    <s v="Family Studies; Psychology, Developmental; Psychiatry"/>
    <n v="2019"/>
    <s v="&quot;the capacity to rebound from adversity stronger_x000a_and more resourceful&quot; (Walsh, 1998, 2002)."/>
    <s v="Risk: families of children with developmental delay (DD)._x000a_Resources: family strengths._x000a_Outcome: maximize the child's developmental potential."/>
    <s v="Belief systems."/>
    <s v="Belief systems: meaning-making of adversity, a positive outlook, transcendence, and spirituality._x000a_Organizational patterns: flexibility, connectedness, social and economic resources._x000a_Communication/problem-solving: clarity, open emotional expression, and collaborative problem-solving."/>
    <s v="E.g., maintaining good interactive relationships, using effective coping strategies."/>
    <m/>
    <s v="Taiwan"/>
    <m/>
    <s v="2014-2015"/>
    <s v="Journal of Child and Family Studies"/>
    <s v="Family"/>
    <s v="Families of children with developmental delay (DD)."/>
    <s v="Disability"/>
    <x v="34"/>
    <x v="3"/>
    <s v="Family strengths."/>
    <s v="Family functioning"/>
    <s v="The authors assess the validity of the FRAS translated into Mandarin."/>
  </r>
  <r>
    <m/>
    <m/>
    <m/>
    <m/>
    <m/>
    <m/>
    <s v="Organizational patterns."/>
    <m/>
    <m/>
    <m/>
    <m/>
    <m/>
    <m/>
    <m/>
    <m/>
    <m/>
    <m/>
    <x v="1"/>
    <x v="1"/>
    <m/>
    <m/>
    <m/>
  </r>
  <r>
    <m/>
    <m/>
    <m/>
    <m/>
    <m/>
    <m/>
    <s v="Communication processes."/>
    <m/>
    <m/>
    <m/>
    <m/>
    <m/>
    <m/>
    <m/>
    <m/>
    <m/>
    <m/>
    <x v="1"/>
    <x v="1"/>
    <m/>
    <m/>
    <m/>
  </r>
  <r>
    <s v="Choi (2023)"/>
    <s v="Quantitative"/>
    <s v="Psychology, Clinical; Criminology &amp; Penology; Family Studies; Psychiatry"/>
    <n v="2023"/>
    <s v="The capacity to cope with adversity and maintain healthy family functioning despite challenging circumstances (Walsh, 2003a, 2016)."/>
    <s v="Risk: bullying victimization, Adverse Childhood Experiences (ACEs), and poverty status._x000a_Resources: family resilience._x000a_Outcome: adolescent internalizing disorders."/>
    <s v="N/A"/>
    <s v="N/A"/>
    <s v="E.g., talk about what to do when the family faces problems, work together to solve problems, draw from available family strengths, staying hopeful in difficult times."/>
    <m/>
    <s v="U.S."/>
    <m/>
    <n v="2016"/>
    <s v="Journal of Aggression Maltreatment &amp; trauma"/>
    <s v="Individual"/>
    <s v="Bullying, Adverse Childhood Experiences (ACEs), poverty status."/>
    <s v="Child maltreatment"/>
    <x v="35"/>
    <x v="2"/>
    <s v="Family resilience."/>
    <s v="Resilience"/>
    <m/>
  </r>
  <r>
    <s v="Chu et al., (2022)"/>
    <s v="Quantitative"/>
    <s v="Family Studies; Social Work"/>
    <n v="2022"/>
    <s v="&quot;Effective coping and adaptation in the face of loss, hardship, or adversity&quot;"/>
    <s v="Risk: caregiver burden._x000a_Resources: family resilience._x000a_Outcome: easing caregiver burden."/>
    <s v="Belief systems."/>
    <s v="Belief systems: meaning-making of adversity, maintaining a positive outlook, transcendence, and spirituality. It indicates the ability to normalize, overcome, and obtain positive contributions from a crisis._x000a_Organizational patterns: flexibility, connectedness, social and economic resources. It reflects the presence of supportive family organization and relationships. _x000a_Communication patterns: clarity, open emotional expression, collaborative problem-solving. It reflects the capability of a family to communicate effectively."/>
    <s v="See &quot;Author's definition of types&quot;."/>
    <m/>
    <s v="China"/>
    <m/>
    <s v="N/A"/>
    <s v="Family Relations"/>
    <s v="Family"/>
    <s v="Caregiver burden."/>
    <s v="Caregiving and care needs"/>
    <x v="36"/>
    <x v="6"/>
    <s v="Family resilience."/>
    <s v="Resilience"/>
    <s v="The objective of this study is to validate the FRAS scale."/>
  </r>
  <r>
    <m/>
    <m/>
    <m/>
    <m/>
    <m/>
    <m/>
    <s v="Organizational patterns."/>
    <m/>
    <m/>
    <m/>
    <m/>
    <m/>
    <m/>
    <m/>
    <m/>
    <m/>
    <m/>
    <x v="1"/>
    <x v="1"/>
    <m/>
    <m/>
    <m/>
  </r>
  <r>
    <m/>
    <m/>
    <m/>
    <m/>
    <m/>
    <m/>
    <s v="Communication processes."/>
    <m/>
    <m/>
    <m/>
    <m/>
    <m/>
    <m/>
    <m/>
    <m/>
    <m/>
    <m/>
    <x v="1"/>
    <x v="1"/>
    <m/>
    <m/>
    <m/>
  </r>
  <r>
    <s v="Coba-Rodriguez et al., (2020)"/>
    <s v="Qualitative"/>
    <s v="Family Studies; Psychology, Developmental; Psychiatry"/>
    <n v="2020"/>
    <s v="&quot;Families cultural strengths and how parents are proactively involved in  with their children's daily lives&quot; (McCubbin et al., 1998)._x000a__x000a_&quot;...how families, demonstrate strength, agency, resourcefulness, and problem-solving skills in their own right as they promote their children's school readiness (Walsh 2002)&quot;."/>
    <s v="Risk: low-income Latino families with preschoolers transitioning to kindergarten._x000a_Resources: home-based involvement practices._x000a_Outcome: preparation for kindergarten."/>
    <s v="N/A"/>
    <s v="N/A"/>
    <s v="E.g., promoting reading, embedding learning in daily activities, assessing knowledge and skills, utilizing educational materials, and direct teaching."/>
    <m/>
    <s v="U.S."/>
    <m/>
    <s v="2015-2016"/>
    <s v="Journal of Child and Family Studies"/>
    <s v="Family"/>
    <s v="Low-income families with children transitioning to kindergarten."/>
    <s v="Poverty &amp; Exclusion"/>
    <x v="37"/>
    <x v="3"/>
    <s v="Home-based involvement practices."/>
    <s v="Parenting Practices"/>
    <m/>
  </r>
  <r>
    <s v="Cohen et al., (2002)"/>
    <s v="Qualitative"/>
    <s v="Psychology, Clinical; Family Studies"/>
    <n v="2002"/>
    <s v="&quot;The family ability to perceive a stressful event as a challenging situation, or family members' ability to function efficiently under harsh conditions&quot;."/>
    <s v="Risk: Israeli women in families who underwent a crisis in the past year. _x000a_Resources: interpersonal relationships._x000a_Outcome: perception of family resilience."/>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
    <s v="E.g., the ability to share painful feelings, flexibility among family members, connectedness, and family values. "/>
    <m/>
    <s v="Israel"/>
    <m/>
    <n v="1998"/>
    <s v="American Journal of Family Therapy "/>
    <s v="Family"/>
    <s v="Women in families who underwent a crisis in the past year."/>
    <s v="Other"/>
    <x v="38"/>
    <x v="5"/>
    <s v="Interpersonal relationships."/>
    <s v="Family functioning"/>
    <m/>
  </r>
  <r>
    <m/>
    <m/>
    <m/>
    <m/>
    <m/>
    <m/>
    <s v="Organizational patterns."/>
    <m/>
    <m/>
    <m/>
    <m/>
    <m/>
    <m/>
    <m/>
    <m/>
    <m/>
    <m/>
    <x v="1"/>
    <x v="1"/>
    <m/>
    <m/>
    <m/>
  </r>
  <r>
    <m/>
    <m/>
    <m/>
    <m/>
    <m/>
    <m/>
    <s v="Communication processes."/>
    <m/>
    <m/>
    <m/>
    <m/>
    <m/>
    <m/>
    <m/>
    <m/>
    <m/>
    <m/>
    <x v="1"/>
    <x v="1"/>
    <m/>
    <m/>
    <m/>
  </r>
  <r>
    <s v="Conger &amp; Conger (2002)"/>
    <s v="Quantitative"/>
    <s v="Family Studies; Sociology"/>
    <n v="2002"/>
    <s v="&quot;Resilience refers to a dynamic process encompassing positive adaptation within the context of significant adversity&quot;. (Luthar et al., 2000)."/>
    <s v="Risk: economic hardship, and the transition from childhood to adolescence, and from adolescence to early adulthood._x000a_Resources: marital support, effective problem-solving skills, a sense of mastery (parents), support from parents, siblings, and adults outside of the family (children), and nurturant-involved parenting (transitions)._x000a_Outcome: competent functioning, reduced level of economic pressure, fewer emotional and behavioral problems."/>
    <s v="Adapt"/>
    <s v="Social and instrumental competence, as well as avoidance of serious emotional or behavioral problems."/>
    <s v="E.g., good quality of family relationships, instrumental/social/emotional/cognitive functioning of the individual, high social support between spouses, nonexploitive and practical solutions to existing family disputes. Through nurturant-involved parenting, positive adjustment in terms of school performance, close relations with peers, and self-confidence can be found. "/>
    <m/>
    <s v="U.S."/>
    <m/>
    <s v="1989-1993"/>
    <s v="Journal of Marriage and Family"/>
    <s v="Family"/>
    <s v="Economic hardship and the transition from childhood to adolescence, and from adolescence to early adulthood."/>
    <s v="Poverty &amp; Exclusion"/>
    <x v="39"/>
    <x v="2"/>
    <s v="Marital support, effective problem-solving skills, a sense of mastery (parents), support from parents/siblings/adults outside of the family (children), and nurturant-involved parenting (transitions). "/>
    <s v="Family functioning"/>
    <m/>
  </r>
  <r>
    <s v="Crandall et al., (2023)"/>
    <s v="Quantitative"/>
    <s v="Family Studies"/>
    <n v="2023"/>
    <s v="Respond to and rebound from adversity - coping, adapting to, and bouncing back from adversity. "/>
    <s v="Risk: different conceptualization of the same concept (resilience). _x000a_Resources: family health and functioning. _x000a_Outcome: family well-being."/>
    <s v="N/A"/>
    <s v="N/A"/>
    <s v="E.g., families' ability to carry out roles, family growth and adaptive beliefs, communication and problem-solving skills, and emotional support."/>
    <m/>
    <s v="N/A"/>
    <m/>
    <s v="N/A"/>
    <s v="Journal of Family Theory &amp; Review"/>
    <s v="Family"/>
    <s v="Different conceptualizations of resilience."/>
    <s v="Other"/>
    <x v="40"/>
    <x v="2"/>
    <s v="Family health- and functioning."/>
    <s v="Family functioning"/>
    <s v="Theoretical with a case study."/>
  </r>
  <r>
    <s v="Cypress &amp; Allred (2023)"/>
    <s v="Qualitative"/>
    <s v="Family Studies; Social Work"/>
    <n v="2023"/>
    <s v="&quot;Family resilience refers to the capacity of the family, as a functional system, to withstand and rebound from adversity&quot; (Walsh, 2003)."/>
    <s v="Risk: critical illness among patients in intensive care units._x000a_Resources: rounding in the presence of family and attitudes of ICU health care professionals.  _x000a_Outcome: patient and family satisfaction. "/>
    <s v="Belief systems."/>
    <s v="Communication and problem-solving: clarity, open emotional expression, and collaborative problem-solving._x000a_Belief systems: meaning-making of adversity, positive outlook, optimism, and transcendence and spirituality._x000a_Organizational patterns: social and economic resources, flexibility, connectedness, and mutual support collaboration."/>
    <s v="E.g., family as synchronizer and being one with the patient, as a spokesperson, as another pair of eyes, and family as loving, caring, emotional, and psychological support, medical technical jargon."/>
    <m/>
    <s v="U.S."/>
    <m/>
    <s v="2021-2022"/>
    <s v="Family Relations"/>
    <s v="Family"/>
    <s v="Patients in ICU."/>
    <s v="Physical &amp; Mental Health Problems"/>
    <x v="41"/>
    <x v="2"/>
    <s v="Rounding in the presence of family, and attitudes of health care professionals. "/>
    <s v="Attitudes"/>
    <m/>
  </r>
  <r>
    <m/>
    <m/>
    <m/>
    <m/>
    <m/>
    <m/>
    <s v="Organizational patterns."/>
    <m/>
    <m/>
    <m/>
    <m/>
    <m/>
    <m/>
    <m/>
    <m/>
    <m/>
    <m/>
    <x v="1"/>
    <x v="1"/>
    <m/>
    <m/>
    <m/>
  </r>
  <r>
    <m/>
    <m/>
    <m/>
    <m/>
    <m/>
    <m/>
    <s v="Communication processes."/>
    <m/>
    <m/>
    <m/>
    <m/>
    <m/>
    <m/>
    <m/>
    <m/>
    <m/>
    <m/>
    <x v="1"/>
    <x v="1"/>
    <m/>
    <m/>
    <m/>
  </r>
  <r>
    <s v="Daniels (2022)"/>
    <s v="Qualitative"/>
    <s v="Family Studies"/>
    <n v="2022"/>
    <s v="&quot;Family resilience is when the family system is able to persevere through an_x000a_adverse experience&quot;. The goal is for the family to adapt and thrive when experiencing challenges and traumas  (Walsh, 2016)."/>
    <s v="Risk: BIPOC families' racial trauma during COVID-19._x000a_Resources: counseling approach._x000a_Outcome: efficiently address and treat racial trauma during the global pandemic. "/>
    <s v="N/A"/>
    <s v="N/A"/>
    <s v="E.g., build rapport with the family, understanding family dynamics and interactions, understanding family responses to trauma. "/>
    <m/>
    <s v="U.S."/>
    <m/>
    <s v="N/A"/>
    <s v="Family Journal"/>
    <s v="Family"/>
    <s v="Racial trauma during COVID-19."/>
    <s v="COVID-19"/>
    <x v="42"/>
    <x v="2"/>
    <s v="Counceling approach."/>
    <s v="Support from surroundings"/>
    <m/>
  </r>
  <r>
    <s v="Daniels et al., (2022)"/>
    <s v="Quantitative"/>
    <s v="Family Studies"/>
    <n v="2022"/>
    <s v="&quot;Resilience occurs when an individual acclimates to their environment after adverse events (Ungar et al., 2013)."/>
    <s v="Risk: complex trauma during childhood._x000a_Resources: family environment and cohesion._x000a_Outcome: decreased depressive symptoms."/>
    <s v="N/A"/>
    <s v="N/A"/>
    <s v="E.g., ability to cope with negative scenarios, meaning of life, ability to take care of oneself, and family communication, moral-religious emphasis, intellectual-cultural orientation."/>
    <m/>
    <s v="U.S."/>
    <m/>
    <s v="N/A"/>
    <s v="Family Journal"/>
    <s v="Family &amp; Individual"/>
    <s v="Trauma during childhood."/>
    <s v="Physical &amp; Mental Health Problems"/>
    <x v="43"/>
    <x v="2"/>
    <s v="Family environment and cohesion."/>
    <s v="Family functioning"/>
    <m/>
  </r>
  <r>
    <s v="Davis &amp; Kane (2016)"/>
    <s v="Qualitative"/>
    <s v="Family Studies; Social Work"/>
    <n v="2016"/>
    <s v="Individual and family-level change following adversity, which programs and resources can support. "/>
    <s v="Risk: adverse childhood experiences (ACEs)._x000a_Resources: home visitors' perceptions of structural constraints. _x000a_Outcome: improving child development. "/>
    <s v="N/A"/>
    <s v="N/A"/>
    <s v="E.g., a more narrow focus on individuals and households, attention on structure and agency, recognizing individual resilience and agency while taking into account structural resources."/>
    <m/>
    <s v="U.S."/>
    <m/>
    <n v="2013"/>
    <s v="Families in Society - The Journal of Contemporary Social Services "/>
    <s v="Family &amp; Individual"/>
    <s v="Adverse childhood experiences (ACEs)."/>
    <s v="Child maltreatment"/>
    <x v="44"/>
    <x v="3"/>
    <s v="Home visitors perceptions of structural constraints."/>
    <s v="Social work"/>
    <m/>
  </r>
  <r>
    <s v="de Bres &amp; Morrison-Young (2023)"/>
    <s v="Qualitative"/>
    <s v="Criminology &amp; Penology; Women's Studies"/>
    <n v="2023"/>
    <s v="Family support acts as a protective factor for transgender youth and improves their well-being and resilience in facing challenges outside of the home."/>
    <s v="Risk: parents of transgender children._x000a_Resources: parent discourses_x000a_Outcome: parents' resistance to gender-based oppression."/>
    <s v="N/A"/>
    <s v="N/A"/>
    <s v="E.g., personal transformation, shifting gender ideologies, child-led parenting, unconditional love and support."/>
    <m/>
    <s v="New Zealand"/>
    <m/>
    <s v="N/A"/>
    <s v="LGBTQ Family - An Interdisciplinary Journal"/>
    <s v="Family"/>
    <s v="Parents of transgender children."/>
    <s v="Gender dysphoria "/>
    <x v="45"/>
    <x v="0"/>
    <s v="Parent discourses."/>
    <s v="Parenting Practices"/>
    <m/>
  </r>
  <r>
    <s v="De Haan et al., (2002)"/>
    <s v="Quantitative"/>
    <s v="Psychology, Clinical; Family Studies "/>
    <n v="2002"/>
    <s v="Resilience as a process that is visible only over time. "/>
    <s v="Risk: transition into first-time parenthood._x000a_Resources and constraints: marital relations, spouses' mental health, expectations of child impact on family._x000a_Outcome: family's path of resilience."/>
    <s v="N/A"/>
    <s v="N/A"/>
    <s v="E.g., marital adjustment, division of family tasks, depression and anxiety, expectations regarding the child's effect on the parents' development/marital relations/cooperation, and marital conflict."/>
    <m/>
    <s v="N/A"/>
    <m/>
    <s v="N/A"/>
    <s v="American Journal of Family Therapy"/>
    <s v="Family"/>
    <s v="Transition into first-time parenthood."/>
    <s v="Caregiving and care needs"/>
    <x v="46"/>
    <x v="5"/>
    <s v="Marital relations, spouses' mental health, expectations of child impact on family."/>
    <s v="Family functioning"/>
    <s v="Methodological paper with a limited test case. "/>
  </r>
  <r>
    <s v="de Villiers &amp; Greeff (2023)"/>
    <s v="Mixed methods"/>
    <s v="Psychology, Clinical; Family Studies"/>
    <n v="2023"/>
    <s v="Positive attributes the family may already have at hand that can help them adapt. "/>
    <s v="Risk: a child's same-sex sexual orientation disclosure._x000a_Resources: family qualities. _x000a_Outcome: family adaptation to the child's same-sex attraction disclosure event."/>
    <s v="Family functioning"/>
    <s v="Interpersonal relationships; development, well-being, and spirituality; community relationships and nature; and structure and function."/>
    <s v="E.g., community and social support from family, relatives, and friends, positive family communication, same-sex as a topic of conversation, ability to redefine a stressor."/>
    <m/>
    <s v="South Africa"/>
    <m/>
    <s v="N/A"/>
    <s v="American Journal of Family Therapy"/>
    <s v="Family"/>
    <s v="A child's same-sex sexual orientation disclosure."/>
    <s v="Other"/>
    <x v="47"/>
    <x v="4"/>
    <s v="Family qualities."/>
    <s v="Family functioning"/>
    <m/>
  </r>
  <r>
    <s v="Dierckx et al., (2017)"/>
    <s v="Qualitative"/>
    <s v="Family Studies; Social Work"/>
    <n v="2017"/>
    <s v="The ability to withstand and rebound from adversity."/>
    <s v="Risk: families where one parent undergoes a gender transition._x000a_Resources: family continuity, family communication, significant others' acceptance, attributing meaning._x000a_Outcome: experiences of minor children."/>
    <s v="Protective factors"/>
    <s v="Family cohesiveness: balance between strong emotional bonds and individual independence._x000a_Family flexibility: balance a family achieves between change and stability._x000a_Family communication and family beliefs. "/>
    <s v="E.g., continuity in the transgender parent's behavior, open community and a space to ask questions that are answered openly and honestly, support from a significant other, reflecting on the positive effect of parenthood on gender identity and acceptance. "/>
    <m/>
    <s v="Belgium"/>
    <m/>
    <n v="2015"/>
    <s v="Family Relations"/>
    <s v="Family"/>
    <s v="Families where one parent undergoes a gender transition."/>
    <s v="Gender dysphoria "/>
    <x v="48"/>
    <x v="12"/>
    <s v="Family continuity, family communication, significant others' acceptance, attributing meaning."/>
    <s v="Family functioning"/>
    <m/>
  </r>
  <r>
    <s v="Distelberg &amp; Taylor (2015)"/>
    <s v="Quantitative"/>
    <s v="Family Studies; Social Work"/>
    <n v="2015"/>
    <s v="How families survive and overcome multi-stressed environments."/>
    <s v="Risk: public housing residents._x000a_Resources: internal and external community social support and family resilience._x000a_Outcome: economic mobility in terms of health and vocational resources. "/>
    <s v="Belief systems."/>
    <s v="Positive outlook, connectedness, flexibility, and collaborative problem-solving."/>
    <s v="E.g., strong relationships with other residents within the housing community, interactions with residents, relationships with individuals outside of the housing community. "/>
    <m/>
    <s v="U.S."/>
    <m/>
    <n v="2012"/>
    <s v="Child &amp; Family Social Work"/>
    <s v="Family"/>
    <s v="Public housing residents."/>
    <s v="Other"/>
    <x v="49"/>
    <x v="0"/>
    <s v="Internal/external community social support."/>
    <s v="Support from surroundings"/>
    <m/>
  </r>
  <r>
    <m/>
    <m/>
    <m/>
    <m/>
    <m/>
    <m/>
    <s v="Organizational patterns."/>
    <m/>
    <m/>
    <m/>
    <m/>
    <m/>
    <m/>
    <m/>
    <m/>
    <m/>
    <m/>
    <x v="1"/>
    <x v="1"/>
    <m/>
    <m/>
    <m/>
  </r>
  <r>
    <m/>
    <m/>
    <m/>
    <m/>
    <m/>
    <m/>
    <s v="Communication processes."/>
    <m/>
    <m/>
    <m/>
    <m/>
    <m/>
    <m/>
    <m/>
    <m/>
    <m/>
    <m/>
    <x v="1"/>
    <x v="1"/>
    <m/>
    <m/>
    <m/>
  </r>
  <r>
    <s v="Dolbin-MacNab et al., (2021)"/>
    <s v="Qualitative"/>
    <s v="Family Studies; Social Work"/>
    <n v="2021"/>
    <s v="Processes by which grand families adapt, grow, and change as a response to challenges, emerging in a better position to cope with future adversity and maintaining successful reunification (Walsh, 2003)."/>
    <s v="Risk: grandchildren being reunified with a biological parent._x000a_Resources: family processes._x000a_Outcome: maintenance of a successful reunification."/>
    <s v="Adapt"/>
    <s v="Belief systems: meaning-making of challenging situations, maintaining a positive outlook, spiritual beliefs, optimism, and acceptance of the situation. _x000a_Organizational patterns: flexibility and adaptability in the face of adversity, connectedness through family collaboration. support, and commitment, social- and economic resources._x000a_Family communication: effective communication, and problem-solving."/>
    <s v="E.g., grandparents believe that parents should raise their children, focusing on the needs and safety of the children which can guide the decision-making and interactions with parents, faith, providing the parents with emotional and instrumental support."/>
    <m/>
    <s v="U.S."/>
    <m/>
    <s v="N/A"/>
    <s v="Family Relations"/>
    <s v="Family"/>
    <s v="Grandchildren being reunified with a biological parent."/>
    <s v="Caregiving and care needs"/>
    <x v="50"/>
    <x v="6"/>
    <s v="Family processes."/>
    <s v="Family functioning"/>
    <m/>
  </r>
  <r>
    <s v="dos Santos et al., (2021)"/>
    <s v="Quantitative"/>
    <s v="Family Studies"/>
    <n v="2021"/>
    <s v="Moderating adversity which leads to flexibility and resilience in times of change."/>
    <s v="Risk: deployment of a service member._x000a_Resources: social support, positive emotions, and family and life satisfaction._x000a_Constraints: anxiety and negative emotions._x000a_Outcome: individual and family well-being. "/>
    <s v="N/A"/>
    <s v="N/A"/>
    <s v="E.g., financial stability, high motivation and the goal of the mission, personal growth, having a temporal space to reflect, consolidation of marital relationships, opportunity to help other people, expressed affection."/>
    <m/>
    <s v="Portugal"/>
    <m/>
    <n v="2018"/>
    <s v="Couple and Family Psychology - Research and Practice"/>
    <s v="Family &amp; Individual"/>
    <s v="Deployment of a service member."/>
    <s v="Military deployment"/>
    <x v="51"/>
    <x v="2"/>
    <s v="Social support, positive and negative emotions, family and life satisfaction."/>
    <s v="Other"/>
    <m/>
  </r>
  <r>
    <s v="Duncan et al., (2022)"/>
    <s v="Quantitative"/>
    <s v="Family Studies"/>
    <n v="2022"/>
    <s v="“the ability to withstand and rebound from disruptive life changes” (Walsh, 2015)."/>
    <s v="Risk: none (investigating variation)._x000a_Resources: sociodemographic characteristics, psychological and health resources, and social capital. _x000a_Outcome: family resilience."/>
    <s v="N/A"/>
    <s v="N/A"/>
    <s v="E.g., sex, race, age, educational attainment, income (sociodemographic), trust in community leaders (social capital), optimism and life satisfaction (psychological), depressive symptoms, and general health (health)."/>
    <m/>
    <s v="U.S."/>
    <m/>
    <s v="N/A"/>
    <s v="Family Journal"/>
    <s v="Family"/>
    <s v="N/A"/>
    <s v="N/A"/>
    <x v="11"/>
    <x v="5"/>
    <s v="Sociodemographic characteristics, institutional structures, social capital."/>
    <s v="Several"/>
    <m/>
  </r>
  <r>
    <s v="Duncan et al., (2021)"/>
    <s v="Quantitative"/>
    <s v="Family Studies"/>
    <n v="2021"/>
    <s v="&quot;ability to both rebound from disruptive and stressful events and to withstand disruptive events as they arise&quot; (Walsh, 2015)."/>
    <s v="Risk: crises and ongoing challenges (evaluation of Walsh's empirical approach)._x000a_Resources: belief systems, organizational patterns, communication/problem-solving._x000a_Outcome: family resilience"/>
    <s v="Belief systems."/>
    <s v="Belief systems: meaning-making of adversity, maintaining positive outlooks, drawing strength from spirituality and transcendence._x000a_Organizational patterns: maintaining flexibility, connectedness, and social and economic resources._x000a_Communication/problem-solving: approach adversity with clarity, and support and express appropriate emotional responses, collaborative problem-solving. "/>
    <s v="E.g., maintain hopefulness, reliance on family members, share positive feelings."/>
    <m/>
    <s v="U.S. "/>
    <m/>
    <s v="N/A"/>
    <s v="Family Journal"/>
    <s v="Family"/>
    <s v="Crises and ongoing challenges."/>
    <s v="Other"/>
    <x v="11"/>
    <x v="5"/>
    <s v="Belief systems, organizational patterns, communication/problem-solving."/>
    <s v="Communication, belief systems, and organizational patterns"/>
    <m/>
  </r>
  <r>
    <m/>
    <m/>
    <m/>
    <m/>
    <m/>
    <m/>
    <s v="Organizational patterns."/>
    <m/>
    <m/>
    <m/>
    <m/>
    <m/>
    <m/>
    <m/>
    <m/>
    <m/>
    <m/>
    <x v="1"/>
    <x v="1"/>
    <m/>
    <m/>
    <m/>
  </r>
  <r>
    <m/>
    <m/>
    <m/>
    <m/>
    <m/>
    <m/>
    <s v="Communication processes."/>
    <m/>
    <m/>
    <m/>
    <m/>
    <m/>
    <m/>
    <m/>
    <m/>
    <m/>
    <m/>
    <x v="1"/>
    <x v="1"/>
    <m/>
    <m/>
    <m/>
  </r>
  <r>
    <s v="Erdemir (2022)"/>
    <s v="Qualitative"/>
    <s v="Family Studies; Psychology, Developmental;  Psychiatry"/>
    <n v="2022"/>
    <s v="&quot;the capacity and functioning of the members of the family system to withstand and rebound from significant adversity strengthened, more resourceful and confident, and their ability to demonstrate positive adaptation in the face of challenging circumstances&quot; (Walsh, 2016)."/>
    <s v="Risk: Syrian refugees and local Turkish mothers in impoverished host communities._x000a_Resources: home-visiting programs._x000a_Outcome: positive parenting and enhanced child development. "/>
    <s v="N/A"/>
    <s v="N/A"/>
    <s v="E.g., mothers building strong bonds with the home visitors who encouraged them to be confident in their competence, to make positive changes for their children, and the home visitors appreciating the mothers' care, persistence, compassion, and having a nonjudgemental approach. "/>
    <m/>
    <s v="Turkey"/>
    <m/>
    <s v="N/A"/>
    <s v="Journal of Child and Family Studies"/>
    <s v="Family"/>
    <s v="Refugees and local Turkish mothers in impoverished host communities."/>
    <s v="Migration"/>
    <x v="52"/>
    <x v="3"/>
    <s v="Home-visiting programs."/>
    <s v="Social work"/>
    <m/>
  </r>
  <r>
    <s v="Feinberg et al., (2020)"/>
    <s v="Quantitative"/>
    <s v="Family Studies; Social Work"/>
    <n v="2020"/>
    <s v="N/A"/>
    <s v="Risk: military couples transitioning into parenthood._x000a_Resources: online parenting program for military parents-to-be._x000a_Outcome: well-being."/>
    <s v="N/A"/>
    <s v="N/A"/>
    <s v="E.g., through an effective program, having higher levels of co-parenting closeness/agreement/support/parental efficacy."/>
    <m/>
    <s v="U.S."/>
    <m/>
    <n v="2014"/>
    <s v="Family Relations"/>
    <s v="Family"/>
    <s v="Transition into parenthood among military couples."/>
    <s v="Caregiving and care needs"/>
    <x v="22"/>
    <x v="2"/>
    <s v="Online prevention program for military parents-to-be."/>
    <s v="Parenting Practices"/>
    <m/>
  </r>
  <r>
    <s v="Foo et al., (2015)"/>
    <s v="Qualitative"/>
    <s v="Social Work"/>
    <n v="2015"/>
    <s v="Key family processes mediating the recovery of all family members and their relationships following stressful crises and persistent challenges (Walsh, 2003)."/>
    <s v="Risk: parents of children with autism spectrum disorder (ASD)._x000a_Resources: family processes._x000a_Outcome: parents making sense of their experiences."/>
    <s v="Belief systems."/>
    <s v="Belief systems: meaning-making of adversity, maintaining a positive outlook, spirituality._x000a_Organizational patterns: flexibility in adaptation, being open to change, relational connectedness, and social- and economic resources._x000a_Communication/problem-solving: clarity in words and actions, emotional connectedness, and collaborative problem-solving."/>
    <s v="E.g., a sense of responsibility, believing in the duty as a parent to care for and protect one's child and to support and care for one's spouse, contribute to ASD service delivery by participating in research going on at the hospital."/>
    <m/>
    <s v="Singapore"/>
    <m/>
    <s v="2011-2012"/>
    <s v="Qualitative Social Work"/>
    <s v="Family"/>
    <s v="Parents of children with autism."/>
    <s v="Disability"/>
    <x v="53"/>
    <x v="12"/>
    <s v="Family processes."/>
    <s v="Family functioning"/>
    <m/>
  </r>
  <r>
    <m/>
    <m/>
    <m/>
    <m/>
    <m/>
    <m/>
    <s v="Organizational patterns."/>
    <m/>
    <m/>
    <m/>
    <m/>
    <m/>
    <m/>
    <m/>
    <m/>
    <m/>
    <m/>
    <x v="1"/>
    <x v="1"/>
    <m/>
    <m/>
    <m/>
  </r>
  <r>
    <m/>
    <m/>
    <m/>
    <m/>
    <m/>
    <m/>
    <s v="Communication processes."/>
    <m/>
    <m/>
    <m/>
    <m/>
    <m/>
    <m/>
    <m/>
    <m/>
    <m/>
    <m/>
    <x v="1"/>
    <x v="1"/>
    <m/>
    <m/>
    <m/>
  </r>
  <r>
    <s v="Fuentes-Pelaez et al., (2016)"/>
    <s v="Qualitative"/>
    <s v="Family Studies; Social Work"/>
    <n v="2016"/>
    <s v="Ability to cope with adversity, that is placement of foster children, and having the capability to respond effectively and emotionally to the foster children's needs."/>
    <s v="Risk: kinship foster care._x000a_Resources: social support through an educational group program._x000a_Outcome: well-being and health. "/>
    <s v="N/A"/>
    <s v="Social support, flexibility, communication, capacity to interpret difficulties, meeting the family's needs, willingness and spirituality."/>
    <s v="E.g., the ability to look for solutions when faced with problems, an increased network of social support, the ability to offer support to other foster families, and for that support to be socially recognized."/>
    <m/>
    <s v="Spain"/>
    <m/>
    <s v="N/A"/>
    <s v="Child &amp; Family Social Work"/>
    <s v="Family"/>
    <s v="Kinship foster care."/>
    <s v="Caregiving and care needs"/>
    <x v="22"/>
    <x v="2"/>
    <s v="Social support through and educational group program."/>
    <s v="Support from surroundings"/>
    <m/>
  </r>
  <r>
    <s v="Giordano et al., (2023)"/>
    <s v="Quantitative"/>
    <s v="Family Studies; Social Work"/>
    <n v="2023"/>
    <s v="The family's ability to withstand and recover from adversity. Family resilience recognizes the potential for relational and individual transformation and development that arises from adversity (Walsh, 2020)."/>
    <s v="Risk: Covid-19 lockdown._x000a_Resources: family resilience and demographic factors._x000a_Constraints: parental stress and demographic factors._x000a_Outcome: children's emotional and behavioural symptoms."/>
    <s v="Belief systems."/>
    <s v="Belief systems: meaning-making, spirituality, and hope._x000a_Communication processes: sharing emotions, collaborative problem-solving, and family coping._x000a_Organizational processes: flexibility, connectedness, and availability of social and economic resources."/>
    <s v="E.g., being married leads to better psychological health and greater happiness, which in turn leads to family cohesiveness, emotion sharing, cooperative problem-solving, and family coping. While higher levels of stress and having younger children lead to a larger negative effect of the Covid-19 lockdown."/>
    <m/>
    <s v="Italy"/>
    <m/>
    <n v="2020"/>
    <s v="Family Relations"/>
    <s v="Family"/>
    <s v="COVID-19 lockdown."/>
    <s v="COVID-19"/>
    <x v="54"/>
    <x v="2"/>
    <s v="Family resilience, demographic factors, and parental stress."/>
    <s v="Other"/>
    <m/>
  </r>
  <r>
    <m/>
    <m/>
    <m/>
    <m/>
    <m/>
    <m/>
    <s v="Organizational patterns."/>
    <m/>
    <m/>
    <m/>
    <m/>
    <m/>
    <m/>
    <m/>
    <m/>
    <m/>
    <m/>
    <x v="1"/>
    <x v="1"/>
    <m/>
    <m/>
    <m/>
  </r>
  <r>
    <m/>
    <m/>
    <m/>
    <m/>
    <m/>
    <m/>
    <s v="Communication processes."/>
    <m/>
    <m/>
    <m/>
    <m/>
    <m/>
    <m/>
    <m/>
    <m/>
    <m/>
    <m/>
    <x v="1"/>
    <x v="1"/>
    <m/>
    <m/>
    <m/>
  </r>
  <r>
    <s v="Goldberg (2022)"/>
    <s v="Qualitative"/>
    <s v="Sociology"/>
    <n v="2022"/>
    <s v="Maintaining overall family well-being."/>
    <s v="Risk: African American caregivers. _x000a_Resources: the intersection of work and family environment, creating meaning around employment, income, and family caregiving._x000a_Outcome: family well-being."/>
    <s v="N/A"/>
    <s v="N/A"/>
    <s v="E.g., defining family for themselves, prioritizing family over work conditions that are perceived as inconsiderate of the personal or family sense of worth, prioritizing family legacy."/>
    <m/>
    <s v="U.S."/>
    <m/>
    <n v="2017"/>
    <s v="Community Work &amp; Family"/>
    <s v="Family"/>
    <s v="African American caregivers."/>
    <s v="Caregiving and care needs"/>
    <x v="40"/>
    <x v="2"/>
    <s v="Intersection of work and family environment, creating meaning around employment, income, and family caregiving."/>
    <s v="Work-life balance"/>
    <m/>
  </r>
  <r>
    <s v="Gómez et al., (2024)"/>
    <s v="Quantitative"/>
    <s v="Family Studies; Social Work"/>
    <n v="2023"/>
    <s v="&quot;the capacity for families to weather and grow through adverse circumstances by way of intra-  and extra-familial processes that promote mutual support, problem-solving, and resource generation&quot; (Ungar,  2016;  Walsh,  2016)&quot;."/>
    <s v="Risk: children in kinship care._x000a_Resources: family resilience._x000a_Outcome: child flourishing and school engagement."/>
    <s v="Belief systems."/>
    <s v="Belief systems: unified understanding of stressors within the family._x000a_Organizational processes: reorganizing family roles to accommodate new stressors affecting family well-being._x000a_Problem-solving processes: effective communication and problem-solving."/>
    <s v="E.g., engagement in intrafamilial processes of mutual support and problem-solving."/>
    <m/>
    <s v="U.S."/>
    <m/>
    <s v="2017-2019"/>
    <s v="Families in Society - The Journal of Contemporary Social Services"/>
    <s v="Individual"/>
    <s v="Children in kinship care."/>
    <s v="Caregiving and care needs"/>
    <x v="55"/>
    <x v="3"/>
    <s v="Family resilience."/>
    <s v="Resilience"/>
    <m/>
  </r>
  <r>
    <m/>
    <m/>
    <m/>
    <m/>
    <m/>
    <m/>
    <s v="Organizational patterns."/>
    <m/>
    <m/>
    <m/>
    <m/>
    <m/>
    <m/>
    <m/>
    <m/>
    <m/>
    <m/>
    <x v="1"/>
    <x v="1"/>
    <m/>
    <m/>
    <m/>
  </r>
  <r>
    <m/>
    <m/>
    <m/>
    <m/>
    <m/>
    <m/>
    <s v="Communication processes."/>
    <m/>
    <m/>
    <m/>
    <m/>
    <m/>
    <m/>
    <m/>
    <m/>
    <m/>
    <m/>
    <x v="1"/>
    <x v="1"/>
    <m/>
    <m/>
    <m/>
  </r>
  <r>
    <s v="Gómez (2021)"/>
    <s v="Quantitative"/>
    <s v="Family Studies; Social Work"/>
    <n v="2021"/>
    <s v="&quot;Family resilience is the capacity for families to weather and grow through adverse circumstances by way of transactional, intrafamilial processes that promote mutual support and problem-solving&quot; (Patterson, 2002; Walsh, 2016)."/>
    <s v="Risk: kinship caregivers and their children._x000a_Resources: family resilience._x000a_Outcome: health and mental health outcomes."/>
    <s v="Belief systems."/>
    <s v="Belief systems: ability for families to remain optimistic and make meaning of challenges. _x000a_Organizational processes: strategies that families use to adapt to adversity while recruiting instrumental and emotional support. _x000a_Problem-solving processes: strategies families use to resolve problems."/>
    <s v="E.g., engagement in intrafamilial processes of mutual support and problem-solving."/>
    <m/>
    <s v="U.S."/>
    <m/>
    <s v="2017-2019"/>
    <s v="Children and Youth Services Review"/>
    <s v="Family"/>
    <s v="Kinship caregivers and their children."/>
    <s v="Caregiving and care needs"/>
    <x v="56"/>
    <x v="2"/>
    <s v="Family resilience."/>
    <s v="Resilience"/>
    <m/>
  </r>
  <r>
    <m/>
    <m/>
    <m/>
    <m/>
    <m/>
    <m/>
    <s v="Organizational patterns."/>
    <m/>
    <m/>
    <m/>
    <m/>
    <m/>
    <m/>
    <m/>
    <m/>
    <m/>
    <m/>
    <x v="1"/>
    <x v="1"/>
    <m/>
    <m/>
    <m/>
  </r>
  <r>
    <m/>
    <m/>
    <m/>
    <m/>
    <m/>
    <m/>
    <s v="Communication processes."/>
    <m/>
    <m/>
    <m/>
    <m/>
    <m/>
    <m/>
    <m/>
    <m/>
    <m/>
    <m/>
    <x v="1"/>
    <x v="1"/>
    <m/>
    <m/>
    <m/>
  </r>
  <r>
    <s v="Greeff &amp; Holtzkamp (2007)"/>
    <s v="Mixed methods"/>
    <s v="Family Studies; Public, Environmental &amp; Occupational Health"/>
    <n v="2007"/>
    <s v="&quot;Family resilience refers to the characteristics, dimensions, and features of families that help them be (i) resistant to disruption in the face of change and (ii) adaptive in the face of crisis situations&quot; (Hawley, 2000)."/>
    <s v="Risk: migration._x000a_Resources: familial capabilities, characteristics, and resilience factors._x000a_Outcome: family adaptation to migration."/>
    <s v="Adapt"/>
    <s v="Adaptation: Using various resources from within and outside the family._x000a__x000a_Walsh: Acknowledgment of the family as an existing family structure, ability to invest in relationships and life goals, acknowledgment and sharing of the consequences of the crisis, and open communication."/>
    <s v="E.g., viewing the community as a support system, support from relatives and friends, family communication, and established routines for the children."/>
    <m/>
    <s v="South Africa"/>
    <s v="Family"/>
    <s v="N/A"/>
    <s v="Family &amp; Community Health"/>
    <s v="Family"/>
    <s v="Migration."/>
    <s v="Migration"/>
    <x v="57"/>
    <x v="4"/>
    <s v="Familial capabilities, characteristics, and resilience factors."/>
    <s v="Family functioning"/>
    <m/>
  </r>
  <r>
    <m/>
    <m/>
    <m/>
    <m/>
    <m/>
    <m/>
    <s v="Adjust"/>
    <m/>
    <m/>
    <m/>
    <m/>
    <m/>
    <m/>
    <m/>
    <m/>
    <m/>
    <m/>
    <x v="1"/>
    <x v="1"/>
    <m/>
    <m/>
    <m/>
  </r>
  <r>
    <s v="Greeff &amp; Nolting (2013)"/>
    <s v="Mixed methods"/>
    <s v="Health Care Sciences &amp; Services; Family Studies; Public, Environmental &amp; Occupational Health"/>
    <n v="2013"/>
    <s v="&quot;characteristics, dimensions, and properties which help families to be resistant to disruption in the face of change and adaptive in the face of crisis situations&quot; (McCubbin &amp; McCubbin (1988)."/>
    <s v="Risk: families of children with developmental disabilities._x000a_Resources: various resilience factors. _x000a_Outcome: family adaptation."/>
    <s v="Belief systems."/>
    <s v="Belief systems, organizational patterns, and communication processes: Facilitation of stress reduction, fostering growth, and empowering families to overcome adversity._x000a_Family stress, adjustment, and adaptation: Adjustment to stressors to incorporate its impact. Positive adjustment is restoring harmony and balance through using existing resources and minimal changes to family functioning patterns. Adaptation is determined by the interaction of family patterns and functioning, internal resources, support networks, family appraisal of the situation, and family problem-solving and coping skills. Bonadaptation is achieved when new functioning patterns are successfully integrated into the family."/>
    <s v="E.g., acceptance of the situation, positive patterns of communication, commitment to the family unit, a positive attitude toward new experiences and challenges, and receiving help to set realistic goals that can fulfill the family's needs."/>
    <m/>
    <s v="South Africa"/>
    <m/>
    <s v="N/A"/>
    <s v="Family Systems &amp; Health"/>
    <s v="Family"/>
    <s v="Families of children with developmental disabilities."/>
    <s v="Disability"/>
    <x v="58"/>
    <x v="4"/>
    <s v="Internal strength and durability within the family, integration in community and community support, support of friends and family, problem-solving and coping behaviors, routines and activities, and communication. "/>
    <s v="Communication, belief systems, and organizational patterns"/>
    <m/>
  </r>
  <r>
    <m/>
    <m/>
    <m/>
    <m/>
    <m/>
    <m/>
    <s v="Organizational patterns."/>
    <m/>
    <m/>
    <m/>
    <m/>
    <m/>
    <m/>
    <m/>
    <m/>
    <m/>
    <m/>
    <x v="1"/>
    <x v="1"/>
    <m/>
    <m/>
    <m/>
  </r>
  <r>
    <m/>
    <m/>
    <m/>
    <m/>
    <m/>
    <m/>
    <s v="Communication processes."/>
    <m/>
    <m/>
    <m/>
    <m/>
    <m/>
    <m/>
    <m/>
    <m/>
    <m/>
    <m/>
    <x v="1"/>
    <x v="1"/>
    <m/>
    <m/>
    <m/>
  </r>
  <r>
    <m/>
    <m/>
    <m/>
    <m/>
    <m/>
    <m/>
    <s v="Stress"/>
    <m/>
    <m/>
    <m/>
    <m/>
    <m/>
    <m/>
    <m/>
    <m/>
    <m/>
    <m/>
    <x v="1"/>
    <x v="1"/>
    <m/>
    <m/>
    <m/>
  </r>
  <r>
    <m/>
    <m/>
    <m/>
    <m/>
    <m/>
    <m/>
    <s v="Adjust"/>
    <m/>
    <m/>
    <m/>
    <m/>
    <m/>
    <m/>
    <m/>
    <m/>
    <m/>
    <m/>
    <x v="1"/>
    <x v="1"/>
    <m/>
    <m/>
    <m/>
  </r>
  <r>
    <m/>
    <m/>
    <m/>
    <m/>
    <m/>
    <m/>
    <s v="Adapt"/>
    <m/>
    <m/>
    <m/>
    <m/>
    <m/>
    <m/>
    <m/>
    <m/>
    <m/>
    <m/>
    <x v="1"/>
    <x v="1"/>
    <m/>
    <m/>
    <m/>
  </r>
  <r>
    <s v="Grzywacz &amp; Bass (2003)"/>
    <s v="Quantitative"/>
    <s v="Family Studies; Sociology"/>
    <n v="2003"/>
    <s v="Thriving in the face of significant risk by using family resources or capabilities."/>
    <s v="Risk: work-family conflict._x000a_Resources: work-family facilitation._x000a_Outcome: mental health."/>
    <s v="Elimination strategy"/>
    <s v="Elimination strategy: the extent to which family capabilities allow families to evaluate remarkable demands as non-threatening, which does not require further attention. _x000a_Assimilation strategy: recognizing the potential risk, and through family capabilities, allow the demand to be seen as acceptable and manageable without the family function being altered. "/>
    <s v="E.g., the things being done and the skills being used at work helping to deal with personal and practical issues at home, talking with someone at home to deal with problems at work, receiving love and respect at home."/>
    <m/>
    <s v="U.S."/>
    <m/>
    <n v="1995"/>
    <s v="Journal of Marriage and Family"/>
    <s v="Family &amp; Individual"/>
    <s v="Work-family conflict."/>
    <s v="Work-family conflict"/>
    <x v="15"/>
    <x v="2"/>
    <s v="Work-family facilitation."/>
    <s v="Work-life balance"/>
    <m/>
  </r>
  <r>
    <m/>
    <m/>
    <m/>
    <m/>
    <m/>
    <m/>
    <s v="Assimilation strategy"/>
    <m/>
    <m/>
    <m/>
    <m/>
    <m/>
    <m/>
    <m/>
    <m/>
    <m/>
    <m/>
    <x v="1"/>
    <x v="1"/>
    <m/>
    <m/>
    <m/>
  </r>
  <r>
    <s v="Hawley (2000)"/>
    <s v="Case study"/>
    <s v="Psychology, Clinical; Family Studies"/>
    <n v="2000"/>
    <s v="&quot;the ability to withstand and grow under stressful conditions, an emphasis on strengths and resources, the importance of   positive perceptions about adversity, and a recognition that social and developmental contexts shape resilience in families&quot;"/>
    <s v="Risk: multiple major stressors - cancer, unemployment, financial insecurity, and marital separation._x000a_Resources: therapy._x000a_Outcome: stabilized family functioning."/>
    <s v="N/A"/>
    <s v="N/A"/>
    <s v="E.g., in therapy, focusing on problem-solving skills and sensitivity in parenting."/>
    <m/>
    <s v="N/A"/>
    <m/>
    <s v="N/A"/>
    <s v="American Journal of Family Therapy"/>
    <s v="Family"/>
    <s v="Cancer, unemployment, financial insecurity, and marital separation."/>
    <s v="Multiple stressors"/>
    <x v="59"/>
    <x v="6"/>
    <s v="Therapy."/>
    <s v="Support from surroundings"/>
    <s v="A paper on clinical implications of family resilience. Brings up many different conceptualizations of resilience, so I only included the summarized definition."/>
  </r>
  <r>
    <s v="He et al., (2022)"/>
    <s v="Quantitative"/>
    <s v="Family Studies"/>
    <n v="2022"/>
    <s v="&quot;the ability of a family system to adapt and prosper from adversity with a personal and relational transformation throughout the adaptive process&quot; (Walsh, 2003, 2016)."/>
    <s v="Risk: media exposure to Covid-19- related news._x000a_Resources: communication and problem-solving, maintaining a positive outlook, connectedness, social and economic resources._x000a_Outcome: children's mental health."/>
    <s v="Belief systems."/>
    <s v="Belief systems: meaning-making and maintaining hopeful outlook._x000a_Organization patterns: family connectedness, flexibility, shared leadership, and mutual support._x000a_Communication processes: emotional expression, empathy, and collaborative problem-solving."/>
    <s v="E.g., trying new ways to solve problems, having a positive attitude towards problems and their resolution, and trusting and relying on the community."/>
    <m/>
    <s v="China"/>
    <m/>
    <n v="2020"/>
    <s v="Family Journal"/>
    <s v="Family"/>
    <s v="Media exposure to COVID-19 related news."/>
    <s v="COVID-19"/>
    <x v="60"/>
    <x v="2"/>
    <s v="Communication and problem-solving,  positive outlook, connectedness, social and economic resources."/>
    <s v="Communication, belief systems, and organizational patterns"/>
    <m/>
  </r>
  <r>
    <m/>
    <m/>
    <m/>
    <m/>
    <m/>
    <m/>
    <s v="Organizational patterns."/>
    <m/>
    <m/>
    <m/>
    <m/>
    <m/>
    <m/>
    <m/>
    <m/>
    <m/>
    <m/>
    <x v="1"/>
    <x v="1"/>
    <m/>
    <m/>
    <m/>
  </r>
  <r>
    <m/>
    <m/>
    <m/>
    <m/>
    <m/>
    <m/>
    <s v="Communication processes."/>
    <m/>
    <m/>
    <m/>
    <m/>
    <m/>
    <m/>
    <m/>
    <m/>
    <m/>
    <m/>
    <x v="1"/>
    <x v="1"/>
    <m/>
    <m/>
    <m/>
  </r>
  <r>
    <s v="Henry et al., (2018)"/>
    <s v="Quantitative"/>
    <s v="Family Studies; Psychology, Developmental; Psychiatry"/>
    <n v="2018"/>
    <s v="&quot;Family resilience occurs as family systems and their members show positive adaptation, despite significant risk&quot; (Henry et al., 2015)."/>
    <s v="Risk: being a 9th or 10th-grade Latino male._x000a_Resources: parenting behaviors and neighborhood quality._x000a_Outcome: substance use among Latino adolescent males."/>
    <s v="N/A"/>
    <s v="N/A"/>
    <s v="E.g., high neighborhood quality, fathers monitoring the adolescents, parental psychological control."/>
    <m/>
    <s v="U.S."/>
    <m/>
    <s v="N/A"/>
    <s v="Jorunal of Child and Family Studies"/>
    <s v="Individual"/>
    <s v="Being a 9th or 10th grade Latino male."/>
    <s v="Other"/>
    <x v="61"/>
    <x v="11"/>
    <s v="Parenting behaviors and neighborhood quality."/>
    <s v="Parenting Practices"/>
    <m/>
  </r>
  <r>
    <s v="Hill (2005)"/>
    <s v="Quantitative"/>
    <s v="Family Studies"/>
    <n v="2005"/>
    <s v="“family’s resources or capabilities allow it to thrive in the face of significant risk” (Grzywacz &amp; Bass, 2003)."/>
    <s v="Risk: job hours, job pressure, child care hours, household chore hours, and having a preschooler at home._x000a_Resources: work-family facilitation._x000a_Outcome: job satisfaction and organizational commitment, family and marital satisfaction, life satisfaction, and individual stress. "/>
    <s v="N/A"/>
    <s v="N/A"/>
    <s v="E.g., flexible work policies, supportive organizational culture, work- from home, free time, being married."/>
    <m/>
    <s v="U.S."/>
    <m/>
    <n v="1997"/>
    <s v="Journal of Family Issues"/>
    <s v="Family &amp; Individual"/>
    <s v="Work and- home load."/>
    <s v="Work-family conflict"/>
    <x v="62"/>
    <x v="2"/>
    <s v="Work-family facilitation."/>
    <s v="Work-life balance"/>
    <m/>
  </r>
  <r>
    <s v="Höltge et al., (2021)"/>
    <s v="Qualitative"/>
    <s v="Psychology, Clinical; Family Studies"/>
    <n v="2021"/>
    <s v="&quot;family-specific strengthening processes that foster healthy family functioning and well-being when families are challenged by stressful circumstances&quot; (Walsh, 2016)."/>
    <s v="Risk: resource-cursed community dependent on the oil and gas industry. _x000a_Resources: approach towards financial volatility and healthy family life._x000a_Outcome: economic and social well-being."/>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both spouses being breadwinners, regulating lifestyle choices, acceptance of gender-role adaptations, and wealth-focused vision."/>
    <m/>
    <s v="Canada"/>
    <m/>
    <n v="2019"/>
    <s v="Family Process"/>
    <s v="Family"/>
    <s v="Community dependent on the oil and gas industry."/>
    <s v="Other"/>
    <x v="63"/>
    <x v="2"/>
    <s v="Family financial approach and healthy family life."/>
    <s v="Family functioning"/>
    <m/>
  </r>
  <r>
    <m/>
    <m/>
    <m/>
    <m/>
    <m/>
    <m/>
    <s v="Organizational patterns."/>
    <m/>
    <m/>
    <m/>
    <m/>
    <m/>
    <m/>
    <m/>
    <m/>
    <m/>
    <m/>
    <x v="1"/>
    <x v="1"/>
    <m/>
    <m/>
    <m/>
  </r>
  <r>
    <m/>
    <m/>
    <m/>
    <m/>
    <m/>
    <m/>
    <s v="Communication processes."/>
    <m/>
    <m/>
    <m/>
    <m/>
    <m/>
    <m/>
    <m/>
    <m/>
    <m/>
    <m/>
    <x v="1"/>
    <x v="1"/>
    <m/>
    <m/>
    <m/>
  </r>
  <r>
    <s v="Hu et al., (2023)"/>
    <s v="Quantitative"/>
    <s v="Family Studies; Social Work"/>
    <n v="2023"/>
    <s v="&quot;the capacity and long-term dynamic process of a family unit to positively cope with stress and overcome adversity by utilizing the emotional, behavioural, and relational assets, which contribute to the survival of the family&quot; (Hawley &amp; DeHaan, 1996; Walsh, 2003)."/>
    <s v="Risk: left-behind grandchildren and grandparents._x000a_Resources: relationship quality._x000a_Outcome: subjective well-being."/>
    <s v="Adapt"/>
    <s v="Calm and quick adaptation to adversity which maintains family homeostasis, during which individuals' negative emotions are reduced. "/>
    <s v="E.g., closeness in terms of being happy with the grandchild/grandparent relationship, and discord in terms of how the grandchild/grandparent perceived the extent of criticism from the other. "/>
    <m/>
    <s v="China"/>
    <m/>
    <s v="N/A"/>
    <s v="Child &amp; Family Social Work"/>
    <s v="Family"/>
    <s v="Left-behind grandchildren and grandparents."/>
    <s v="Caregiving and care needs"/>
    <x v="64"/>
    <x v="2"/>
    <s v="Caregiver-child relationship quality."/>
    <s v="Family functioning"/>
    <m/>
  </r>
  <r>
    <s v="Ignacio et al., (2022)"/>
    <s v="Quantitative"/>
    <s v="Family Studies; Psychology, Social; Social Work"/>
    <n v="2022"/>
    <s v="An individual's response to adversity, that is, the ability to recollect oneself to learn from an undesired outcome."/>
    <s v="Risk: adverse family experiences (AFE)._x000a_Resources: community safety and family resilience._x000a_Constraints: parental aggravation._x000a_Outcome: flourishing among youth."/>
    <s v="N/A"/>
    <s v="N/A"/>
    <s v="E.g., the family communicating with each other when facing problems, the parent's perception of the child's safety at school and in the neighborhood (resources), parents perceiving their child as hard to care for in comparison to other children, parent feeling angry with their child (constraints)."/>
    <m/>
    <s v="U.S."/>
    <m/>
    <s v="2016-2017"/>
    <s v="Child Abuse &amp; Neglect "/>
    <s v="Individual"/>
    <s v="Adverse family experiences (AFE)."/>
    <s v="Other"/>
    <x v="65"/>
    <x v="3"/>
    <s v="Community safety, parenting practices, and family resilience."/>
    <s v="Parenting Practices"/>
    <m/>
  </r>
  <r>
    <s v="Isaacs et al., (2018)"/>
    <s v="Unsure"/>
    <s v="Public, Environmental &amp; Occupational Health; Psychology, Multidisciplinary; Social Work"/>
    <n v="2018"/>
    <s v="Family functioning in the context of adversity (Walsh, 2016)."/>
    <s v="Risk: family challenges in rural, high unemployment, high crime and substance use, and low education level community._x000a_Resources: Family Resilience Strengthening Programme (FRSP). _x000a_Outcome: family functioning."/>
    <s v="Belief systems."/>
    <s v="N/A"/>
    <s v="E.g.,  the family communicating, being closer to each other, and working together to utilize social and economic resources. "/>
    <m/>
    <s v="South Africa"/>
    <m/>
    <s v="N/A"/>
    <s v="Journal of Community Psychology"/>
    <s v="Family"/>
    <s v="Family challenges in a rural disadvantaged community."/>
    <s v="Poverty &amp; Exclusion"/>
    <x v="66"/>
    <x v="6"/>
    <s v="Family Resilience Strengthening Programme (FRSP)."/>
    <s v="Intervention"/>
    <m/>
  </r>
  <r>
    <m/>
    <m/>
    <m/>
    <m/>
    <m/>
    <m/>
    <s v="Organizational patterns."/>
    <m/>
    <m/>
    <m/>
    <m/>
    <m/>
    <m/>
    <m/>
    <m/>
    <m/>
    <m/>
    <x v="1"/>
    <x v="1"/>
    <m/>
    <m/>
    <m/>
  </r>
  <r>
    <m/>
    <m/>
    <m/>
    <m/>
    <m/>
    <m/>
    <s v="Communication processes."/>
    <m/>
    <m/>
    <m/>
    <m/>
    <m/>
    <m/>
    <m/>
    <m/>
    <m/>
    <m/>
    <x v="1"/>
    <x v="1"/>
    <m/>
    <m/>
    <m/>
  </r>
  <r>
    <s v="Jarett et al., (2016)"/>
    <s v="Qualitative"/>
    <s v="Family Studies"/>
    <n v="2016"/>
    <s v="Family working together to survive and thrive, despite adversity (Walsh, 2002)."/>
    <s v="Risk: low-income African American families with preschoolers._x000a_Resources: family meal times._x000a_Outcome: family cohesion and positive child development."/>
    <s v="N/A"/>
    <s v="N/A"/>
    <s v="E.g., typical meal times, meal times with young children, and scheduling meal times."/>
    <m/>
    <s v="U.S."/>
    <m/>
    <s v="2008-2009"/>
    <s v="Journal of Family Issues"/>
    <s v="Family"/>
    <s v="Low-income African American families with preschoolers."/>
    <s v="Poverty &amp; Exclusion"/>
    <x v="67"/>
    <x v="6"/>
    <s v="Family meal times."/>
    <s v="Family functioning"/>
    <m/>
  </r>
  <r>
    <s v="Jeon &amp; Neppl (2016)"/>
    <s v="Quantitative"/>
    <s v="Psychology, Clinical; Family Studies"/>
    <n v="2016"/>
    <s v="&quot;the ability to rebound from life challenges and involves processes that help foster positive adaptation during times_x000a_of adversity&quot; (Masten, Cutuli, Herbers, &amp; Reed, 2009). Adaptation despite economic hardship. "/>
    <s v="Risk: economic hardship._x000a_Resources: parental positivity and positive parenting across generations._x000a_Outcome: child positive behavior."/>
    <s v="Personal traits and perspectives."/>
    <s v="Positive self-concept, hope and optimism, life satisfaction, positive outlook, and effective communication skills. "/>
    <s v="E.g., self-esteem, positive affect, and self-mastery."/>
    <m/>
    <s v="U.S."/>
    <m/>
    <s v="1989-2005"/>
    <s v="Journal of Family Psychology"/>
    <s v="Family"/>
    <s v="Economic hardship."/>
    <s v="Poverty &amp; Exclusion"/>
    <x v="68"/>
    <x v="3"/>
    <s v="Parental positivity and positive parenting across generations."/>
    <s v="Parenting Practices"/>
    <m/>
  </r>
  <r>
    <s v="Johnson et al., (1998)"/>
    <s v="Experimental"/>
    <s v="Social Work"/>
    <n v="1998"/>
    <s v="N/A"/>
    <s v="Risk: high-risk youth._x000a_Resources: community-based program._x000a_Outcome: youths' alcohol use."/>
    <s v="N/A"/>
    <s v="N/A"/>
    <s v="E.g., training in alcohol and other drug use issues and dynamics to increase knowledge, expression of feelings, interpersonal communication, and family management skills."/>
    <m/>
    <s v="U.S."/>
    <m/>
    <s v="N/A"/>
    <s v="Social Work"/>
    <s v="Individual"/>
    <s v="High-risk youth."/>
    <s v="Other"/>
    <x v="69"/>
    <x v="11"/>
    <s v="Community-based program."/>
    <s v="Intervention"/>
    <m/>
  </r>
  <r>
    <s v="Julien-Chinn &amp; Park (2022)"/>
    <s v="Qualitative"/>
    <s v="Social Work"/>
    <n v="2022"/>
    <s v="“family demonstrates a positive response to an adverse situation . . . and . . . emerges from the situation feeling strengthened, more resourceful, more confident, and developmentally advanced” (Simon et al., 2005)."/>
    <s v="Risk: previous houseless native Hawaiian and Micronesian families._x000a_Resources: personal strengths and protective factors._x000a_Outcome: health and well-being."/>
    <s v="Survival"/>
    <s v="Survival: using the protective factors of mortality/spirituality and receiving social support._x000a_Adaptation: using protective factors of initiative, boundary setting, and flexibility._x000a_Acceptance: using protective factors of humor, communication, insight, and commitment._x000a_Growing stronger: using protective factors of appraisal/hope._x000a_Helping others: protective factor of giving social support."/>
    <s v="E.g., support from others in similar situations, housing provided by family and friends, taking initiative, insights on wanting to provide a better situation for their children, spirituality, and being committed to ones goals. "/>
    <m/>
    <s v="Hawaii"/>
    <m/>
    <s v="N/A"/>
    <s v="Journal of Human Behavior In the Social Environment"/>
    <s v="Family"/>
    <s v="Previously houseless native Hawaiians."/>
    <s v="Native's Oppression"/>
    <x v="70"/>
    <x v="2"/>
    <s v="Personal strengths and protective factors."/>
    <s v="Agency"/>
    <m/>
  </r>
  <r>
    <m/>
    <m/>
    <m/>
    <m/>
    <m/>
    <m/>
    <s v="Adapt"/>
    <m/>
    <m/>
    <m/>
    <m/>
    <m/>
    <m/>
    <m/>
    <m/>
    <m/>
    <m/>
    <x v="1"/>
    <x v="1"/>
    <m/>
    <m/>
    <m/>
  </r>
  <r>
    <m/>
    <m/>
    <m/>
    <m/>
    <m/>
    <m/>
    <s v="Accept"/>
    <m/>
    <m/>
    <m/>
    <m/>
    <m/>
    <m/>
    <m/>
    <m/>
    <m/>
    <m/>
    <x v="1"/>
    <x v="1"/>
    <m/>
    <m/>
    <m/>
  </r>
  <r>
    <m/>
    <m/>
    <m/>
    <m/>
    <m/>
    <m/>
    <s v="Growing stronger"/>
    <m/>
    <m/>
    <m/>
    <m/>
    <m/>
    <m/>
    <m/>
    <m/>
    <m/>
    <m/>
    <x v="1"/>
    <x v="1"/>
    <m/>
    <m/>
    <m/>
  </r>
  <r>
    <m/>
    <m/>
    <m/>
    <m/>
    <m/>
    <m/>
    <s v="Helping others"/>
    <m/>
    <m/>
    <m/>
    <m/>
    <m/>
    <m/>
    <m/>
    <m/>
    <m/>
    <m/>
    <x v="1"/>
    <x v="1"/>
    <m/>
    <m/>
    <m/>
  </r>
  <r>
    <s v="Keating et al., (2020)"/>
    <s v="Qualitative"/>
    <s v="Family Studies; Social Work"/>
    <n v="2020"/>
    <s v="&quot;processes and characteristics that enable the family as a social system to prepare for, withstand, and recover from disaster impacts&quot; (Ronan et al., 2008; Walsh, 2004)."/>
    <s v="Risk: 2010 deepwater horizon oil spill in south Louisiana._x000a_Resources: family strategies._x000a_Outcome: health and economic loss."/>
    <s v="N/A"/>
    <s v="N/A"/>
    <s v="E.g., property values, training for a new career, relationship qualities, role identity, and trade knowledge valuable for future generations."/>
    <m/>
    <s v="U.S."/>
    <m/>
    <s v="2014-2018"/>
    <s v="Family Relations"/>
    <s v="Family"/>
    <s v="2010 Deepwater oil spill."/>
    <s v="Natural and environmental disasters"/>
    <x v="71"/>
    <x v="2"/>
    <s v="Family strategies."/>
    <s v="Family functioning"/>
    <m/>
  </r>
  <r>
    <s v="Kelly et al., (2016)"/>
    <s v="Quantitative"/>
    <s v="Family Studies; Nursing"/>
    <n v="2016"/>
    <s v="Family reaction to crisis and stress, and coping or actions taken to reduce the demands (Hill, 1949; McCubbin &amp; McCubbin, 1993)."/>
    <s v="Risk: deployed female national guard members._x000a_Resources: family functioning._x000a_Outcome: reintegration challenges."/>
    <s v="N/A"/>
    <s v="N/A"/>
    <s v="E.g., turning to family for help, sharing and talking through problems, family expressing affection, and supporting the members wishes to take on new activities."/>
    <m/>
    <s v="U.S."/>
    <m/>
    <n v="2014"/>
    <s v="Journal of Family Nursing"/>
    <s v="Individual"/>
    <s v="Deployed female National Guard members."/>
    <s v="Military deployment"/>
    <x v="72"/>
    <x v="12"/>
    <s v="Family functioning."/>
    <s v="Family functioning"/>
    <m/>
  </r>
  <r>
    <s v="Khatib et al., (2023)"/>
    <s v="Quantitative"/>
    <s v="Psychology, Multidisciplinary; Social Issues; Social Sciences, Biomedical"/>
    <n v="2023"/>
    <s v="&quot;ability to continue functioning in a healthy manner and to withstand the stressful situation&quot; (Hawley &amp; DeHaan, 1996;  McCubbin &amp; McCubbin, 2013)."/>
    <s v="Risk: widows, due to sudden death, from different religious groups._x000a_Resources: social support, family resilience, and family coherence._x000a_Outcome: experiences of widowhood."/>
    <s v="Belief systems."/>
    <s v="Belief systems: meaning-making and maintaining hopeful outlook._x000a_Organization patterns: family connectedness, flexibility, shared leadership, and mutual support._x000a_Communication processes: emotional expression, empathy, and collaborative problem-solving."/>
    <s v="E.g., social support from friends and family, viewing the environment as comprehensible, manageable, and meaningful, family spirituality, and family problem-solving."/>
    <m/>
    <s v="Israel"/>
    <m/>
    <n v="2019"/>
    <s v="Death Studies"/>
    <s v="Individual"/>
    <s v="Widows from sudden death."/>
    <s v="Family bereavement"/>
    <x v="73"/>
    <x v="12"/>
    <s v="Social support, family resilience/coherence."/>
    <s v="Several"/>
    <s v="Uses FRAS."/>
  </r>
  <r>
    <m/>
    <m/>
    <m/>
    <m/>
    <m/>
    <m/>
    <s v="Organizational patterns."/>
    <m/>
    <m/>
    <m/>
    <m/>
    <m/>
    <m/>
    <m/>
    <m/>
    <m/>
    <m/>
    <x v="1"/>
    <x v="1"/>
    <m/>
    <m/>
    <m/>
  </r>
  <r>
    <m/>
    <m/>
    <m/>
    <m/>
    <m/>
    <m/>
    <s v="Communication processes."/>
    <m/>
    <m/>
    <m/>
    <m/>
    <m/>
    <m/>
    <m/>
    <m/>
    <m/>
    <m/>
    <x v="1"/>
    <x v="1"/>
    <m/>
    <m/>
    <m/>
  </r>
  <r>
    <s v="Kumswa &amp; Best (2022)"/>
    <s v="Qualitative"/>
    <s v="Sociology"/>
    <n v="2022"/>
    <s v="How families confront and manage a disruptive experience, buffer stress, effectively reorganize, and move forward with life, and its effect on immediate and long-term adaptation (Walsh, 1996)."/>
    <s v="Risk: families in internally displaced persons (IDP) camps._x000a_Resources: intergenerational support. _x000a_Outcome: family structure."/>
    <s v="N/A"/>
    <s v="N/A"/>
    <s v="E.g., communication across generations between members at the IDP camp."/>
    <m/>
    <s v="Nigeria"/>
    <m/>
    <s v="N/A"/>
    <s v="South African Review of Sociology"/>
    <s v="Family"/>
    <s v="Internally displaced persons camps."/>
    <s v="Other"/>
    <x v="74"/>
    <x v="6"/>
    <s v="Intergenerational support."/>
    <s v="Support from surroundings"/>
    <m/>
  </r>
  <r>
    <s v="Lei &amp; Beach (2020)"/>
    <s v="Experimental"/>
    <s v="Psychology, Clinical; Family Studies"/>
    <n v="2020"/>
    <s v="Achieve positive outcomes and avoid becoming involved in delinquent activity when social control and ties are in place (Lei, Beach, &amp; Simons, 2018)."/>
    <s v="Risk: African American families in low-income neighborhoods._x000a_Resources: family functioning._x000a_Outcome: delinquent behavior."/>
    <s v="N/A"/>
    <s v="N/A"/>
    <s v="E.g., effective partner communication, residential stability, and low exposure to conflict within the family through physical fights between parents."/>
    <m/>
    <s v="U.S."/>
    <m/>
    <s v="N/A"/>
    <s v="Family Process"/>
    <s v="Family"/>
    <s v="African American families in low-income neighbourhoods."/>
    <s v="Poverty &amp; Exclusion"/>
    <x v="75"/>
    <x v="11"/>
    <s v="Family functioning."/>
    <s v="Family functioning"/>
    <m/>
  </r>
  <r>
    <s v="Leung &amp; Shek (2021)"/>
    <s v="Quantitative"/>
    <s v="Social sciences, Interdisciplinary"/>
    <n v="2021"/>
    <s v="&quot;family resources and mutual connectedness within the families help the family members face adversity and hardship&quot; (Walsh, 2016)."/>
    <s v="Risk: economic disadvantage._x000a_Resources: perceived parental sacrifice._x000a_Outcome: developmental outcomes among adolescents (self-identity, self-determination, and self-efficiency)."/>
    <s v="N/A"/>
    <s v="N/A"/>
    <s v="E.g., parental sacrifice through changing habits to fit the adolescent's educational needs, divided by the gender of the parent."/>
    <m/>
    <s v="China"/>
    <m/>
    <s v="N/A"/>
    <s v="Applied Research in Quality of Life"/>
    <s v="Individual"/>
    <s v="Economic disadvantage."/>
    <s v="Poverty &amp; Exclusion"/>
    <x v="76"/>
    <x v="3"/>
    <s v="Perceived parental sacrifice."/>
    <s v="Parenting Practices"/>
    <m/>
  </r>
  <r>
    <s v="Lietz (2006, 2007)"/>
    <s v="Mixed methods"/>
    <s v="Family Studies; Social Work"/>
    <n v="2006"/>
    <s v="“the capacity to rebound from adversity strengthened and more resourceful” (Walsh, 1998). It is also the presence of strengths that help people survive their difficulties and grow stronger."/>
    <s v="Risk: difficult and traumatic experiences._x000a_Resources: family strengths._x000a_Outcome: maintain high family functioning."/>
    <s v="Adapt"/>
    <s v="Changes families make in order to incorporate their new situation into their lives."/>
    <s v="E.g., the capacity to understand one's situation, willingness to take charge of the situation, ability to find multiple solutions, spirituality."/>
    <m/>
    <s v="U.S."/>
    <m/>
    <s v="N/A"/>
    <s v="Families in Society - The Journal of Contemporary Social Services"/>
    <s v="Family"/>
    <s v="Difficult and traumatic experiences."/>
    <s v="Physical &amp; Mental Health Problems"/>
    <x v="77"/>
    <x v="6"/>
    <s v="Family strengths."/>
    <s v="Family functioning"/>
    <s v="Part 1 &amp; 2"/>
  </r>
  <r>
    <s v="Lietz (2011)"/>
    <s v="Qualitative"/>
    <s v="Social Work"/>
    <n v="2011"/>
    <s v="&quot;situations in which families facing high levels of stress are able to maintain healthy functioning despite the potential negative effects of the difficulties faced&quot;."/>
    <s v="Risk: experiencing multiple risk factors, including poverty, health problems, the death of a child, or substance abuse._x000a_Resources: empathic action._x000a_Outcome: family functioning."/>
    <s v="Protective factors"/>
    <s v="Internal protective factors: personal strengths that assist people in coping with challenges, such as social competence, problem-solving, autonomy, and a sense of purpose._x000a_External protective factors: support from the surrounding environment, such as family, friends, and community."/>
    <s v="E.g., becoming more involved in community work, honoring the memory of a loved one by helping others, offering encouragement."/>
    <m/>
    <s v="U.S."/>
    <m/>
    <s v="N/A"/>
    <s v="Journal of Social Service Research"/>
    <s v="Family"/>
    <s v="Experiencing multiple risk factors, including poverty, health problems, the death of a child, or substance abuse."/>
    <s v="Multiple stressors"/>
    <x v="66"/>
    <x v="6"/>
    <s v="Empathic action."/>
    <s v="Attitudes"/>
    <m/>
  </r>
  <r>
    <s v="Lietz et al., (2016)"/>
    <s v="Qualitative"/>
    <s v="Psychology, Clinical; Family Studies"/>
    <n v="2016"/>
    <s v="&quot;the process through which family units overcome the negative effects of risk, sustaining and often enhancing family functioning despite experiencing highly stressful challenges that in some cases lead to break-up or discord&quot; (Black &amp; Lobo,2008; DeFrain &amp; Asay, 2007; Hawley, 2000; Patterson, 2002; Walsh, 2003, 2006). It is a transactional process of coping and adaptation that develops over time. "/>
    <s v="Risk: foster caregiving._x000a_Resources: family strengths._x000a_Outcome: maintaining or enhancing family functioning."/>
    <s v="N/A"/>
    <s v="N/A"/>
    <s v="E.g., the ability to take initiative through planning, organization, and action, setting emotional boundaries by taking breaks and knowing when to say no, and identifying multiple solutions to a problem. "/>
    <m/>
    <s v="U.S."/>
    <m/>
    <s v="N/A"/>
    <s v="Family Process"/>
    <s v="Family"/>
    <s v="Foster caregiving."/>
    <s v="Caregiving and care needs"/>
    <x v="78"/>
    <x v="6"/>
    <s v="Family strengths."/>
    <s v="Family functioning"/>
    <m/>
  </r>
  <r>
    <s v="Lietz &amp; Strength (2011)"/>
    <s v="Qualitative"/>
    <s v="Family Studies; Social Work"/>
    <n v="2011"/>
    <s v="&quot;ways in which families face difficulties and grow stronger as collective units&quot; (Allison et al., 2003; Lietz, 2006, 2007; Patterson, 2002; Thomas et al., 2005; Walsh, 2002)."/>
    <s v="Risk: families whose children were removed due to child maltreatment._x000a_Resources: family strenghts._x000a_Outcome: successful reunification."/>
    <s v="Appraisal"/>
    <s v="Appraisal: meaning-making._x000a_Spirituality: a belief system that provides comfort, meaning, and direction._x000a_Communication: communicating the difficulties faced by the family._x000a_Flexibility: ability to adapt and find solutions."/>
    <s v="E.g., social support from friends, family, and support groups, taking the initiative to change one's situation, setting boundaries by staying away from family and friends who were not supportive of the family in making changes, and going to counseling. "/>
    <m/>
    <s v="U.S."/>
    <m/>
    <s v="N/A"/>
    <s v="Families in Society - The Journal of Contemporary Social Services"/>
    <s v="Family"/>
    <s v="Families who had their children removed due to maltreatment."/>
    <s v="Child maltreatment"/>
    <x v="79"/>
    <x v="6"/>
    <s v="Family strengths."/>
    <s v="Family functioning"/>
    <m/>
  </r>
  <r>
    <m/>
    <m/>
    <m/>
    <m/>
    <m/>
    <m/>
    <s v="Belief systems."/>
    <m/>
    <m/>
    <m/>
    <m/>
    <m/>
    <m/>
    <m/>
    <m/>
    <m/>
    <m/>
    <x v="1"/>
    <x v="1"/>
    <m/>
    <m/>
    <m/>
  </r>
  <r>
    <m/>
    <m/>
    <m/>
    <m/>
    <m/>
    <m/>
    <s v="Communication processes."/>
    <m/>
    <m/>
    <m/>
    <m/>
    <m/>
    <m/>
    <m/>
    <m/>
    <m/>
    <m/>
    <x v="1"/>
    <x v="1"/>
    <m/>
    <m/>
    <m/>
  </r>
  <r>
    <m/>
    <m/>
    <m/>
    <m/>
    <m/>
    <m/>
    <s v="Flexibility"/>
    <m/>
    <m/>
    <m/>
    <m/>
    <m/>
    <m/>
    <m/>
    <m/>
    <m/>
    <m/>
    <x v="1"/>
    <x v="1"/>
    <m/>
    <m/>
    <m/>
  </r>
  <r>
    <s v="Lilly et al., (2022)"/>
    <s v="Qualitative"/>
    <s v="Family Studies"/>
    <n v="2022"/>
    <s v="Following adversity, the experience of resilience (recovering from adversity), transcendence (developing skills to overcome oppression), and wellness (balance across physical, emotional, mental, and spiritual domains) can be attributed to a balance of intersecting risk and protective factors (Burnette &amp; Figley, 2016a, 2016b)."/>
    <s v="Risk: historical oppression of Native Americans. _x000a_Resources: gender relations. _x000a_Outcome: transcending patriarchal family structures."/>
    <s v="N/A"/>
    <s v="N/A"/>
    <s v="E.g., men and women equally share household responsibilities, and equal decision-making, "/>
    <m/>
    <s v="U.S."/>
    <m/>
    <s v="N/A"/>
    <s v="Journal of Family Issues"/>
    <s v="Family"/>
    <s v="Historical oppression of Native Americans."/>
    <s v="Native's Oppression"/>
    <x v="80"/>
    <x v="6"/>
    <s v="Gender relations."/>
    <s v="Other"/>
    <m/>
  </r>
  <r>
    <s v="Lun (2023)"/>
    <s v="Quantitative"/>
    <s v="Social Work"/>
    <n v="2023"/>
    <s v="&quot;the process of effectively negotiating, adapting to, or managing significant sources of stress or trauma&quot; (Windle, 2011)."/>
    <s v="Risk: young adult family caregivers of frail elders._x000a_Resources: beliefs, family organizational patterns, and communication processes._x000a_Outcome: caregiver strain."/>
    <s v="Belief systems."/>
    <s v="Belief systems: meaning-making of adversity, positive outlook, transcendence, and spirituality._x000a_Organizational patterns: flexibility, connectedness, and social and economic resources._x000a_Communication processes: clarity, open emotional sharing, and collaborative problem-solving."/>
    <s v="E.g., being exhausted when going to bed at night, not being able to make time for oneself, when finding a routine the needs of the elderly person changes."/>
    <m/>
    <s v="U.S."/>
    <m/>
    <n v="2015"/>
    <s v="Journal of Human Behavior In the Social Environment"/>
    <s v="Family"/>
    <s v="Young adult family caregivers of frail elders."/>
    <s v="Caregiving and care needs"/>
    <x v="81"/>
    <x v="2"/>
    <s v="Beliefs, organizational patterns, and communication."/>
    <s v="Communication, belief systems, and organizational patterns"/>
    <m/>
  </r>
  <r>
    <m/>
    <m/>
    <m/>
    <m/>
    <m/>
    <m/>
    <s v="Organizational patterns."/>
    <m/>
    <m/>
    <m/>
    <m/>
    <m/>
    <m/>
    <m/>
    <m/>
    <m/>
    <m/>
    <x v="1"/>
    <x v="1"/>
    <m/>
    <m/>
    <m/>
  </r>
  <r>
    <m/>
    <m/>
    <m/>
    <m/>
    <m/>
    <m/>
    <s v="Communication processes."/>
    <m/>
    <m/>
    <m/>
    <m/>
    <m/>
    <m/>
    <m/>
    <m/>
    <m/>
    <m/>
    <x v="1"/>
    <x v="1"/>
    <m/>
    <m/>
    <m/>
  </r>
  <r>
    <s v="Ma et al., (2021)"/>
    <s v="Quantitative"/>
    <s v="Behavioral Sciences; Clinical Neurology; Psychiatry"/>
    <n v="2021"/>
    <s v="&quot;Family resilience encompasses multiple strengths and resources that protect caregivers from stress and burdens&quot; (Faccio et al., 2018). "/>
    <s v="Risk: caregiving for children with epilepsy._x000a_Resources: family resilience._x000a_Outcome: subjective responses to caregiving."/>
    <s v="N/A"/>
    <s v="N/A"/>
    <s v="E.g., family communication enhancing problem-solving skills, developing skills needed to utilize social resources and maintain positive opinions on epilepsy, thus reducing the caregiver burden. "/>
    <m/>
    <s v="China"/>
    <m/>
    <n v="2018"/>
    <s v="Epilepsy &amp; Behavior"/>
    <s v="Family"/>
    <s v="Caring for children with epilepsy. "/>
    <s v="Disability"/>
    <x v="82"/>
    <x v="12"/>
    <s v="Family resilience."/>
    <s v="Resilience"/>
    <m/>
  </r>
  <r>
    <s v="Maenhout et al., (2014)"/>
    <s v="Qualitative"/>
    <s v="Psychology, Clinical; Family Studies"/>
    <n v="2014"/>
    <s v="&quot;a dynamic, relational process that develops over time&quot; (Walsh, 2003)."/>
    <s v="Risk: families with an adult suffering from a depressive disorder. _x000a_Resources: communication_x000a_Outcome: strengthened family resilience."/>
    <s v="Adjust"/>
    <s v="The ability to look for solutions together where communication is important. Then, families can adapt better to crises, when the communication is open, congruent, and clear. "/>
    <s v="E.g., getting insight into the partner's depression, discussing the depression itself to find relief and to learn more about depression as a partner, and carefully deciding when communication should be initiated. "/>
    <m/>
    <s v="Belgium"/>
    <m/>
    <s v="N/A"/>
    <s v="American Journal of Family Therapy"/>
    <s v="Family"/>
    <s v="Families with an adult suffering from depression."/>
    <s v="Physical &amp; Mental Health Problems"/>
    <x v="83"/>
    <x v="5"/>
    <s v="Communication."/>
    <s v="Agency"/>
    <m/>
  </r>
  <r>
    <m/>
    <m/>
    <m/>
    <m/>
    <m/>
    <m/>
    <s v="Adapt"/>
    <m/>
    <m/>
    <m/>
    <m/>
    <m/>
    <m/>
    <m/>
    <m/>
    <m/>
    <m/>
    <x v="1"/>
    <x v="1"/>
    <m/>
    <m/>
    <m/>
  </r>
  <r>
    <s v="Marceau et al., (2023)"/>
    <s v="Quantitative"/>
    <s v="Family Studies; Social Work"/>
    <n v="2023"/>
    <s v="&quot; a process by which families operate as adaptive systems through shared beliefs and practices that allow them to respond to adversities, rising above and thriving against hardships&quot; (Masten, 2021; Walsh, 2016). &quot;families can offset the negative outcomes experienced as a result of COVID-19 (Masten, 2021) by maintaining and fostering social connectedness, purpose, and optimism&quot;."/>
    <s v="Risk: Covid-19._x000a_Resources: a family-resilience intervention program._x000a_Outcome: family connectedness, positive outlook, purpose in life, and stress."/>
    <s v="Belief systems."/>
    <s v="Belief systems: meaning-making, positive outlook, transcendence._x000a_Organizational patterns: flexibility to adapt, connectedness, social and economic resources._x000a_Communication processes: clear information, emotional sharing, collaborative problem-solving."/>
    <s v="E.g., the program includes gratitude and encouragement through discussions at meals where family members share examples of positive events and offer encouragement for challenges, clarity and consistency in what is said in the family."/>
    <m/>
    <s v="U.S."/>
    <m/>
    <n v="2020"/>
    <s v="Family Relations"/>
    <s v="Family"/>
    <s v="COVID-19."/>
    <s v="COVID-19"/>
    <x v="84"/>
    <x v="6"/>
    <s v="Family-resilience intervention program."/>
    <s v="Intervention"/>
    <m/>
  </r>
  <r>
    <m/>
    <m/>
    <m/>
    <m/>
    <m/>
    <m/>
    <s v="Organizational patterns."/>
    <m/>
    <m/>
    <m/>
    <m/>
    <m/>
    <m/>
    <m/>
    <m/>
    <m/>
    <m/>
    <x v="1"/>
    <x v="1"/>
    <m/>
    <m/>
    <m/>
  </r>
  <r>
    <m/>
    <m/>
    <m/>
    <m/>
    <m/>
    <m/>
    <s v="Communication processes."/>
    <m/>
    <m/>
    <m/>
    <m/>
    <m/>
    <m/>
    <m/>
    <m/>
    <m/>
    <m/>
    <x v="1"/>
    <x v="1"/>
    <m/>
    <m/>
    <m/>
  </r>
  <r>
    <s v="Mariotti et al., (2021)"/>
    <s v="Qualitative"/>
    <s v="Family Studies"/>
    <n v="2021"/>
    <s v="Through therapeutic tools promote resilience in couples, which can provide valuable help to families struggling during a difficult time like Covid-19."/>
    <s v="Risk: Covid-19._x000a_Resources: intervention as a therapeutic tool (Digital, Analogic, and Narrative - DAN)._x000a_Outcome: family well-being."/>
    <s v="N/A"/>
    <s v="N/A"/>
    <s v="E.g., the intervention focusing on the ability to tolerate differences with a partner, relational styles with the family of origin and friends, focusing on how things are said rather than what is said. "/>
    <m/>
    <s v="Italy"/>
    <m/>
    <s v="N/A"/>
    <s v="Australian and New Zealand Journal of Family Therapy"/>
    <s v="Family"/>
    <s v="COVID-19."/>
    <s v="COVID-19"/>
    <x v="40"/>
    <x v="2"/>
    <s v="Intervention as a therapeutic tool."/>
    <s v="Intervention"/>
    <m/>
  </r>
  <r>
    <s v="Mateos et al., (2023)"/>
    <s v="Quantitative"/>
    <s v="Social Work"/>
    <n v="2023"/>
    <s v="&quot;a process of coping with and recovering from the adversities that affect a family&quot; (De Andrade &amp; Da Cruz, 2011; Gómez &amp; Kotliarenco, 2010) and &quot;a way to resist the processes of social exclusion&quot; (Ruiz-Román et al., 2017)."/>
    <s v="Risk: families in the child protection system._x000a_Resources: professionals' attitude and approach to positive parenting, family resilience, and child participation._x000a_Outcome: family reunification."/>
    <s v="N/A"/>
    <s v="N/A"/>
    <s v="E.g., teaching parents to use the resources available to them, and encouraging parents to have greater awareness of their children's needs."/>
    <m/>
    <s v="Spain"/>
    <m/>
    <s v="2017-2018"/>
    <s v="European Journal of Social Work"/>
    <s v="Family"/>
    <s v="Families in child protection systems."/>
    <s v="Caregiving and care needs"/>
    <x v="85"/>
    <x v="6"/>
    <s v="Professionals' approach to parenting and child participation."/>
    <s v="Parenting Practices"/>
    <m/>
  </r>
  <r>
    <s v="McKinley (2023)"/>
    <s v="Qualitative"/>
    <s v="Family Studies; Social Work"/>
    <n v="2023"/>
    <s v="&quot;the process of families adapting, navigating, and recovering from adversity, along with the protective role of family for wellness&quot; (McKinley, 2023; McKinley &amp; Walters, 2022)."/>
    <s v="Risk: historical oppression of indigenous people. _x000a_Resources: Indigenist foodways._x000a_Outcome: health equity."/>
    <s v="N/A"/>
    <s v="N/A"/>
    <s v="E.g., foodways fostering family connectedness through tight-knit extended families and communities,  fresh fruit as reminders of grandparents, nurturing cohesion through celebrations, and fostering healing by sitting down and talking to someone one can trust."/>
    <m/>
    <s v="U.S."/>
    <m/>
    <s v="2018-2019"/>
    <s v="Family Relations"/>
    <s v="Family"/>
    <s v="Historical oppression of Indigenous groups."/>
    <s v="Native's Oppression"/>
    <x v="86"/>
    <x v="2"/>
    <s v="Indigenist foodways."/>
    <s v="Other"/>
    <m/>
  </r>
  <r>
    <s v="McKinley &amp; Knipp (2022)"/>
    <s v="Mixed methods "/>
    <s v="Social Issues"/>
    <n v="2022"/>
    <s v="&quot;Recovering from adversity&quot; (Burnette &amp; Figley, 2017)."/>
    <s v="Risk: sexual violence against Indigenous women due to historical oppression._x000a_Resources: family, psychological, and social support._x000a_Outcome: health and well-being."/>
    <s v="N/A"/>
    <s v="N/A"/>
    <s v="E.g., contemporary forms of historical oppression, adverse childhood experiences, alcohol use, PTSD, lack of accountability for perpetrators, lower spiritual well-being and life satisfaction."/>
    <m/>
    <s v="U.S."/>
    <m/>
    <s v="N/A"/>
    <s v="Gender Issues"/>
    <s v="Individual"/>
    <s v="Sexual violence against Indigenous women as a result of historical oppression."/>
    <s v="Native's Oppression"/>
    <x v="70"/>
    <x v="2"/>
    <s v="Family, psychological, and social support."/>
    <s v="Support from surroundings"/>
    <m/>
  </r>
  <r>
    <s v="McKinley &amp; Lilly (2022)"/>
    <s v="Mixed methods"/>
    <s v="Family Studies; Social Work"/>
    <n v="2022"/>
    <s v="“the capacity of the family system to withstand and rebound from adversity, strengthened and more resourceful” (p. 617), &quot;with a focus on positive adaptation and positive growth&quot; (Walsh, 2016)."/>
    <s v="Risk: historical oppression among Indigenous families._x000a_Resources: communication, community and social support, relationship quality, and life satisfaction._x000a_Outcome: family resilience."/>
    <s v="Communication processes."/>
    <s v="Clarity, open emotional expression, and collaborative problem-solving."/>
    <s v="E.g., discussing problems as a family, honesty between partners, keeping adult conversations private, open communication between parents and children."/>
    <m/>
    <s v="U.S."/>
    <m/>
    <s v="N/A"/>
    <s v="Family Relations"/>
    <s v="Family"/>
    <s v="Historical oppression of Indigenous groups."/>
    <s v="Native's Oppression"/>
    <x v="11"/>
    <x v="5"/>
    <s v="Communication, community and social support, relationship quality, and life satisfaction."/>
    <s v="Communication, belief systems, and organizational patterns"/>
    <m/>
  </r>
  <r>
    <s v="McKinley et al., (2023)"/>
    <s v="Quantitative"/>
    <s v="Psychology, Clinical; Family Studies"/>
    <n v="2023"/>
    <s v="&quot;the process of families navigating, adapting, and recovering from adversity, and centers the protective role family plays in individual wellness and resilience&quot; (Masten &amp;Monn, 2015)."/>
    <s v="Risk: mental health inequities among Indigenous youth due to historical oppression._x000a_Resources: culturally grounded intervention program with Indigenous families. _x000a_Outcome: positive parenting, family resilience, and communal mastery."/>
    <s v="N/A"/>
    <s v="N/A"/>
    <s v="E.g., session topics related to healthy living, relationships, choices, problem-solving, boundaries, setting and retaining limits, affirming and communication with children. "/>
    <m/>
    <s v="U.S."/>
    <m/>
    <s v="N/A"/>
    <s v="Family Process"/>
    <s v="Family"/>
    <s v="Mental health inequities among Indigenous youth as a result of historical oppression."/>
    <s v="Native's Oppression"/>
    <x v="87"/>
    <x v="6"/>
    <s v="Culturally grounded intervention ."/>
    <s v="Intervention"/>
    <m/>
  </r>
  <r>
    <s v="McKinley &amp; Scarnato (2021)"/>
    <s v="Mixed methods"/>
    <s v="Social Work"/>
    <n v="2021"/>
    <s v="&quot;the ability of families to bounce back and withstand adversity&quot;. &quot;Family resilience describes how the family collectively adapts to challenges and promotes family members’ wellness and the wellness of the family as a whole&quot; (Masten &amp; Monn, 2015)."/>
    <s v="Risk: historical trauma due to historical oppression._x000a_Resources: experiences of love (within the family unit). _x000a_Outcome: health disparity of alcohol abuse."/>
    <s v="N/A"/>
    <s v="N/A"/>
    <s v="E.g., expressing love and affection freely through hugs, kisses, and saying &quot;I love you&quot;, and sticking together through good and bad times."/>
    <m/>
    <s v="U.S."/>
    <m/>
    <s v="N/A"/>
    <s v="Journal of Ethnic &amp; Cultural Diversity in Social Work"/>
    <s v="Family"/>
    <s v="Historical trauma among Indigenous people due to historical oppression."/>
    <s v="Native's Oppression"/>
    <x v="88"/>
    <x v="2"/>
    <s v="Experiences of family love."/>
    <s v="Family functioning"/>
    <m/>
  </r>
  <r>
    <s v="McKinley &amp; Theall (2021)"/>
    <s v="Quantitative"/>
    <s v="Social Work"/>
    <n v="2021"/>
    <s v="&quot;the positive adaption of systems in response to adversity&quot; (Kirmayer et al., 2009; Ungar &amp; Lieben-berg, 2011)."/>
    <s v="Risk: alcohol and drug abuse among Native Americans._x000a_Resources: culturally grounded intervention program._x000a_Outcome: reduced violence and substance use."/>
    <s v="N/A"/>
    <s v="N/A"/>
    <s v="E.g., session topics related to healthy living, relationships, choices, problem-solving, boundaries, setting and retaining limits, affirming and communication with children. "/>
    <m/>
    <s v="U.S."/>
    <m/>
    <s v="N/A"/>
    <s v="Research on Social Work Practice"/>
    <s v="Family"/>
    <s v="Alcohol and drug abuse among Native Americans."/>
    <s v="Substance abuse"/>
    <x v="89"/>
    <x v="11"/>
    <s v="Culturally grounded intervention."/>
    <s v="Intervention"/>
    <m/>
  </r>
  <r>
    <s v="McKinley et al., (2022)"/>
    <s v="Qualitative"/>
    <s v="Family Studies; Social Work"/>
    <n v="2022"/>
    <s v="&quot;the capacity of families to cope and adapt to adversity, often with greater skills than prior to the adversity&quot; (Burnette et al., 2020; Masten, 2018)."/>
    <s v="Risk: historical oppression among Native Americans._x000a_Resources: disciplinary practices._x000a_Outcome: family resilience."/>
    <s v="N/A"/>
    <s v="N/A"/>
    <s v="E.g., rewarding good behavior and taking away privileges, teaching right from wrong, and establishing structure and boundaries."/>
    <m/>
    <s v="U.S."/>
    <m/>
    <s v="N/A"/>
    <s v="Child &amp; Family Social Work"/>
    <s v="Family"/>
    <s v="Historical oppression of Indigenous groups."/>
    <s v="Native's Oppression"/>
    <x v="11"/>
    <x v="5"/>
    <s v="Disciplinary practices."/>
    <s v="Parenting Practices"/>
    <m/>
  </r>
  <r>
    <s v="Muir &amp; Strnadova (2014)"/>
    <s v="Qualitative"/>
    <s v="Rehabilitation; Social Sciences, Interdisciplinary"/>
    <n v="2014"/>
    <s v="&quot;having the ability to function effectively or positively ‘in adverse circumstances’&quot; (Masten as quoted in Schoon 2006)."/>
    <s v="Risk: families of children with disabilities._x000a_Resources: individual characteristics and beliefs, family skills and practices, and resources families have access to. _x000a_Outcome: stress, financial disadvantage, and family split."/>
    <s v="Personal traits and perspectives."/>
    <s v="Individual characteristics, beliefs, and attitudes: the ability to be flexible, have hope, and emotional strength to find meaning. _x000a_Family skills and practices: problem-solving, balancing relationships, routines, financial management, and openness. _x000a_Family access and use of resources: formal/informal support and formal service use. "/>
    <s v="E.g., being able to react to changing daily demands and adjutsing to one thing at a time, hope related to the children in temrs of education and holidays, eating meals together as a family, access to formal services such as medical, therapy, and disability specific."/>
    <m/>
    <s v="Australia"/>
    <m/>
    <n v="2007"/>
    <s v="Disability &amp; Society"/>
    <s v="Family"/>
    <s v="Families of children with disabilities."/>
    <s v="Disability"/>
    <x v="90"/>
    <x v="6"/>
    <s v="Individual characteristics and beliefs, family skills and practices, and resources families have access to."/>
    <s v="Communication, belief systems, and organizational patterns"/>
    <m/>
  </r>
  <r>
    <m/>
    <m/>
    <m/>
    <m/>
    <m/>
    <m/>
    <s v="Skills and practices."/>
    <m/>
    <m/>
    <m/>
    <m/>
    <m/>
    <m/>
    <m/>
    <m/>
    <m/>
    <m/>
    <x v="1"/>
    <x v="1"/>
    <m/>
    <m/>
    <m/>
  </r>
  <r>
    <m/>
    <m/>
    <m/>
    <m/>
    <m/>
    <m/>
    <s v="Access and use of resources."/>
    <m/>
    <m/>
    <m/>
    <m/>
    <m/>
    <m/>
    <m/>
    <m/>
    <m/>
    <m/>
    <x v="1"/>
    <x v="1"/>
    <m/>
    <m/>
    <m/>
  </r>
  <r>
    <s v="Munger et al., (2020)"/>
    <s v="Experimental"/>
    <s v="Psychology, Clinical; Family Studies"/>
    <n v="2020"/>
    <s v="&quot;The ability to cope constructively with and bounce back from all types of challenges&quot;."/>
    <s v="Risk: highly stressed parents. _x000a_Resources: 12-week parent training program._x000a_Outcome: parenting skills and parental depression."/>
    <s v="N/A"/>
    <s v="N/A"/>
    <s v="E.g., finding positive ways to discipline and guide children, listening to the child's feelings, feeling happy with one's role as a parent, and agreeing that meeting the child's needs requires one to take care of oneself. "/>
    <m/>
    <s v="U.S."/>
    <m/>
    <s v="N/A"/>
    <s v="Child &amp; Family Behavior Therapy"/>
    <s v="Family &amp; Individual"/>
    <s v="Highly stressed parents."/>
    <s v="Physical &amp; Mental Health Problems"/>
    <x v="91"/>
    <x v="2"/>
    <s v="Parent training program."/>
    <s v="Parenting Practices"/>
    <m/>
  </r>
  <r>
    <s v="Nabors et al., (2022)"/>
    <s v="Quantitative"/>
    <s v="Health Care Sciences &amp; Services; Family Studies; Public, Environmental &amp; Occupational Health"/>
    <n v="2022"/>
    <s v="&quot;adaptation to stress, which_x000a_involves strengthening family functioning_x000a_using problem solving, communication, and_x000a_strength-finding in the face of stressful events_x000a_and social contexts&quot; (McCubbin et al., 1997)."/>
    <s v="Risk: children with asthma. _x000a_Resources: BMI, adult mentor present, and ability to make and keep friends. _x000a_Constraints: BMI, asthma severity. _x000a_Outcome: family resilience, emotional behavioural and developmental concerns, and emergency room visits."/>
    <s v="N/A"/>
    <s v="N/A"/>
    <s v="E.g., children who demonstrate resilience, have fewer ER visits and have less emotional and developmental concerns by having little difficulty keeping friends, mild asthma, and being underweight."/>
    <m/>
    <s v="U.S."/>
    <m/>
    <s v="2017-2018"/>
    <s v="Families Systems &amp; Health"/>
    <s v="Individual"/>
    <s v="Children with asthma."/>
    <s v="Physical &amp; Mental Health Problems"/>
    <x v="92"/>
    <x v="12"/>
    <s v="Adult mentor present, ability to make and keep friends, asthma severity, and BMI."/>
    <s v="Other"/>
    <m/>
  </r>
  <r>
    <s v="Nabors et al., (2018)"/>
    <s v="Quantitative"/>
    <s v="Family Studies; Psychology, Developmental; Psychiatry"/>
    <n v="2018"/>
    <s v="Adjusting positively to stressors (McCubbin et al., 2001). "/>
    <s v="Risk: hospitalization of children with chronic illnesses. _x000a_Resources: family problem-solving and behavioral strategies. _x000a_Outcome: family coping."/>
    <s v="N/A"/>
    <s v="N/A"/>
    <s v="E.g, mothers having faith, support from stories told by parents of other children with chronic illnesses, visiting therapists to talk about stress and coping. For siblings, feeding their ill brother or sister, using free time to be with the sibling, and treating the ill sibling as if nothing is wrong. "/>
    <m/>
    <s v="U.S."/>
    <m/>
    <s v="N/A"/>
    <s v="Journal of Child and Family Studies"/>
    <s v="Family"/>
    <s v="Children with chronic illnesses."/>
    <s v="Physical &amp; Mental Health Problems"/>
    <x v="93"/>
    <x v="4"/>
    <s v="Family problem-solving and behavioral strategies."/>
    <s v="Family functioning"/>
    <m/>
  </r>
  <r>
    <s v="Naidoo &amp; Greeff (2022)"/>
    <s v="Mixed methods"/>
    <s v="Psychology, Clinical; Family Studies"/>
    <n v="2022"/>
    <s v="The factors that strengthen and enhance family functioning when families face a multitude of stressors /Walsh, 2016). "/>
    <s v="Risk: mothers who are chronically ill with breast cancer. _x000a_Resources: family belief systems, and organizational and communication patterns. _x000a_Outcome: adjustment and adaptation to breast cancer. "/>
    <s v="N/A"/>
    <s v="N/A"/>
    <s v="E.g., religion, positive outlook and hope for the future, emotional and physical support from family and friends, information found in books and media sources, family problem-solving communication patterns, family time and routines."/>
    <m/>
    <s v="South Africa"/>
    <m/>
    <s v="N/A"/>
    <s v="American Journal of Family Therapy"/>
    <s v="Family"/>
    <s v="Mothers chronically ill with breast cancer."/>
    <s v="Physical &amp; Mental Health Problems"/>
    <x v="94"/>
    <x v="4"/>
    <s v="Belief systems, organizational and communication patterns."/>
    <s v="Communication, belief systems, and organizational patterns"/>
    <m/>
  </r>
  <r>
    <s v="Nelson et al., (2022)"/>
    <s v="Qualitative"/>
    <s v="Family Studies; Social Work"/>
    <n v="2022"/>
    <s v="“the ability of the family, as a functional system, to withstand and rebound from adversity” (Walsh,  2003)."/>
    <s v="Risk: relocation and negative mental health due to Hurricane Maria._x000a_Resources: familial cognitive strategies._x000a_Outcome: strength-based resilience outcomes."/>
    <s v="Belief systems."/>
    <s v="Belief systems: Spirituality, positive outlook, and meaning-making._x000a_Organizational patterns: Connected supportive environment, flexibility, and social and economic resource building. _x000a_Communication processes: Clear, open emotional sharing, and collaborative problem-solving. "/>
    <s v="E.g., having a supportive environment, a shared belief system that provides hope and strength, using success-oriented language to engage in a mutual positive outlook, and seeling love within the family as something that unites. "/>
    <m/>
    <s v="Puerto Rico"/>
    <m/>
    <n v="2018"/>
    <s v="Families in Society - The Journal of Contemporary Social Services "/>
    <s v="Family"/>
    <s v="Hurricane Maria."/>
    <s v="Natural and environmental disasters"/>
    <x v="95"/>
    <x v="5"/>
    <s v="Familial cognitive strategies."/>
    <s v="Family functioning"/>
    <m/>
  </r>
  <r>
    <m/>
    <m/>
    <m/>
    <m/>
    <m/>
    <m/>
    <s v="Organizational patterns."/>
    <m/>
    <m/>
    <m/>
    <m/>
    <m/>
    <m/>
    <m/>
    <m/>
    <m/>
    <m/>
    <x v="1"/>
    <x v="1"/>
    <m/>
    <m/>
    <m/>
  </r>
  <r>
    <m/>
    <m/>
    <m/>
    <m/>
    <m/>
    <m/>
    <s v="Communication processes."/>
    <m/>
    <m/>
    <m/>
    <m/>
    <m/>
    <m/>
    <m/>
    <m/>
    <m/>
    <m/>
    <x v="1"/>
    <x v="1"/>
    <m/>
    <m/>
    <m/>
  </r>
  <r>
    <s v="O'Neal et al., (2018)"/>
    <s v="Quantitative"/>
    <s v="Family Studies; Psychology, Developmental; Psychiatry"/>
    <n v="2018"/>
    <s v="Stressors and resources in the family, and their implications for whether individuals/families do well, especially whether stress moves to family crises (Boss, 1987; Boss et al. 2017; Hill 1949). Deployment is a stressor that can facilitate growth, i.e. resilience, in the family concerning interpersonal relations and family functioning (Ungar, 2012). "/>
    <s v="Risk: deployment experiences among military families._x000a_Resources: communication and household management._x000a_Outcome: fewer vulnerabilities during reintegration and promotion of family functioning."/>
    <s v="Cohesion"/>
    <s v="Cohesion: the level of emotional bonds family members hold for one another._x000a_Flexibility: how leadership, rules, and roles are negotiated and expressed within the family system."/>
    <s v="E.g., frequency of communication, how well the civilian spouse managed to get daily household tasks done, disciplining children, and handling financial matters."/>
    <m/>
    <s v="U.S."/>
    <m/>
    <s v="N/A"/>
    <s v="Journal of Child and Family Studies"/>
    <s v="Family"/>
    <s v="Deployment among military families."/>
    <s v="Military deployment"/>
    <x v="96"/>
    <x v="6"/>
    <s v="Communication and household management."/>
    <s v="Communication, belief systems, and organizational patterns"/>
    <m/>
  </r>
  <r>
    <m/>
    <m/>
    <m/>
    <m/>
    <m/>
    <m/>
    <s v="Flexibility"/>
    <m/>
    <m/>
    <m/>
    <m/>
    <m/>
    <m/>
    <m/>
    <m/>
    <m/>
    <m/>
    <x v="1"/>
    <x v="1"/>
    <m/>
    <m/>
    <m/>
  </r>
  <r>
    <s v="Oerther &amp; Papachrisanthou (2024)"/>
    <s v="Qualitative"/>
    <s v="Family Studies; Social Work"/>
    <n v="2023"/>
    <s v="&quot;a family’s ability to implement adaptive coping skills, and family resilience includes the ability of parents to overcome and cope with stressful health, social, and economic adversities that have an impact on their families&quot; (Eales et al., 2021; Yanget al., 2021). "/>
    <s v="Risk: parental mental health and stress._x000a_Resources/Constraints: social determinants of health. _x000a_Outcome: parenting of preteen children. "/>
    <s v="N/A"/>
    <s v="N/A"/>
    <s v="E.g., recreation and worship, work demands, family/friends network, emotional support, and financial stress due to struggles to cover basic needs such as bills and food. "/>
    <m/>
    <s v="U.S."/>
    <m/>
    <s v="N/A"/>
    <s v="Family Relations"/>
    <s v="Family"/>
    <s v="Parental mental health and stress."/>
    <s v="Physical &amp; Mental Health Problems"/>
    <x v="97"/>
    <x v="6"/>
    <s v="Social determinants of health."/>
    <s v="Socio-ecological factors"/>
    <m/>
  </r>
  <r>
    <s v="Oktriyanto et al., (2023)"/>
    <s v="Quantitative"/>
    <s v="Social Work"/>
    <n v="2023"/>
    <s v="Optimally practicing family functions by receiving support from the local government. "/>
    <s v="Risk: None. _x000a_Resources: family characteristics, knowledge, and participation in the Family Development Program. _x000a_Outcome: family functioning."/>
    <s v="N/A"/>
    <s v="N/A"/>
    <s v="E.g., through the program, provide counseling for parents/caregivers to foster growth and development among their children, how to mentor adolescents, joint economic activities focusing on cooperation to increase family income, and program for elderly families focusing on improving knowledge, skills, attitudes, and behavior to increase life quality. Also,  having higher education and families with a younger household head. "/>
    <m/>
    <s v="Indonesia"/>
    <m/>
    <n v="2019"/>
    <s v="Journal of Social Service Research"/>
    <s v="Family"/>
    <s v="N/A"/>
    <s v="N/A"/>
    <x v="66"/>
    <x v="6"/>
    <s v="Family characteristics, knowledge, and participation in family development program."/>
    <s v="Family functioning"/>
    <m/>
  </r>
  <r>
    <s v="Okwori (2022)"/>
    <s v="Quantitative"/>
    <s v="Behavioral Sciences; Psychology, Developmental; Pediatrics"/>
    <n v="2022"/>
    <s v="&quot;a dynamic and interactive process whereby_x000a_individuals increase the ability through which they navigate and negotiate with their psychological, biological, familial, social, cultural, and community resources within the context of significant adversity&quot; (Zimmerman, 2013)."/>
    <s v="Risk: adverse childhood experiences (ACEs)._x000a_Resources: individual, family, and community resilience indicators._x000a_Outcome: mental health."/>
    <s v="N/A"/>
    <s v="N/A"/>
    <s v="E.g., talk about what to do when the family faces problems, work together to solve problems, draw from available family strengths, stay hopeful in difficult times, and for childhood resilience, having a trusted adult or mentor, participation in sports or organizations outside of school, and residence in a supportive neighborhood."/>
    <m/>
    <s v="U.S."/>
    <m/>
    <n v="2018"/>
    <s v="Journal of Developmental and Behavioral Pediatrics"/>
    <s v="Individual"/>
    <s v="Adverse childhood experiences (ACEs)."/>
    <s v="Child maltreatment"/>
    <x v="15"/>
    <x v="2"/>
    <s v="Individual, family, and community resilience indicators."/>
    <s v="Resilience"/>
    <m/>
  </r>
  <r>
    <s v="Oldham &amp; Bradley (2022)"/>
    <s v="Qualitative"/>
    <s v="Social sciences, Interdisciplinary"/>
    <n v="2022"/>
    <s v="&quot;The ability of the family, as a functional system, to withstand and rebound from adversity. Crucial family processes mediate stressful conditions and can enable families and their member to surmount crises and weather prolonged hardship. Traumatic events and a pileup of stresses can derail these processes. Even members not directly touched by a crisis are affected by the family response,_x000a_with reverberations throughout the network of relationships (Bowen, 2004). How a family confronts and manages disruptive life challenges, buffers stress, effectively reorganizes, and moves forward with life will influence immediate and long-term adaptation for every family member and for the viability of the family unit&quot; (Walsh, 2016)."/>
    <s v="Risk: marginalization among graduate student mothers due to Covid-19. _x000a_Resources: interaction of belief systems, and organizational and communication processes. _x000a_Outcome: mothers' experiences of balance, success and failure, and interdependence and interaction with their children.  "/>
    <s v="Belief systems."/>
    <s v="Belief systems: meaning-making of adversity, positive outlook, and transcendence and spirituality._x000a_Organizational processes: flexibility, connectedness, social and economic resources._x000a_Communication processes: clarity, open emotional expression, and collaborative problem-solving."/>
    <s v="E.g., engaging with the children in open emotional expression and collaborative problem-solving, cultivating empathy with the child's feelings of frustration and disappointment, and sharing positive emotions through celebrations. "/>
    <m/>
    <s v="U.S."/>
    <m/>
    <s v="N/A"/>
    <s v="Qualitative report"/>
    <s v="Family &amp; Individual"/>
    <s v="Marginalization among graduate student mothers due to COVID-19."/>
    <s v="COVID-19"/>
    <x v="98"/>
    <x v="6"/>
    <s v="Interaction of belief systems, and organizational and communication processes."/>
    <s v="Communication, belief systems, and organizational patterns"/>
    <m/>
  </r>
  <r>
    <m/>
    <m/>
    <m/>
    <m/>
    <m/>
    <m/>
    <s v="Organizational patterns."/>
    <m/>
    <m/>
    <m/>
    <m/>
    <m/>
    <m/>
    <m/>
    <m/>
    <m/>
    <m/>
    <x v="1"/>
    <x v="1"/>
    <m/>
    <m/>
    <m/>
  </r>
  <r>
    <m/>
    <m/>
    <m/>
    <m/>
    <m/>
    <m/>
    <s v="Communication processes."/>
    <m/>
    <m/>
    <m/>
    <m/>
    <m/>
    <m/>
    <m/>
    <m/>
    <m/>
    <m/>
    <x v="1"/>
    <x v="1"/>
    <m/>
    <m/>
    <m/>
  </r>
  <r>
    <s v="Orte et al., (2019)"/>
    <m/>
    <s v="Family Studies"/>
    <n v="2019"/>
    <s v="&quot;A process of positive adaptation in situations of difficulty&quot; (Fletcher &amp; Sarkar,2013; Luthar, Cicchetti, &amp; Becker, 2000). &quot;or a context that facilitates the development of protective factors during the family members' developmental process&quot;  (Gómez &amp; Kotliarenco, 2010; Kumpfer &amp; Dunst, 1997; Nelson &amp; Nash, 2007; Quesada, 2003; Ravazzola, 2001)."/>
    <s v="Risk: families with a history of assistance from a support body._x000a_Resources: family strengthening program._x000a_Outcome: family resilience."/>
    <s v="Belief systems."/>
    <s v="Belief systems: positive outlooks, meaning-making of adversity, and transcendence and spirituality._x000a_Organizational patterns: flexibility, connectedness, and mobilization of social and economic resources._x000a_Communication processes: clarity, open emotional expression, and collaborative problem-solving."/>
    <s v="E.g, encouraging talking about sexuality and facilitating communication with children, acknowledgment of feelings, how to deal with criticism, and learning conflict solution strategies. "/>
    <m/>
    <s v="Spain"/>
    <m/>
    <s v="2015-2016"/>
    <s v="Family Journal"/>
    <s v="Family"/>
    <s v="Families with a history at an assistance agency."/>
    <s v="Other"/>
    <x v="11"/>
    <x v="5"/>
    <s v="Family strengthening program."/>
    <s v="Intervention"/>
    <m/>
  </r>
  <r>
    <m/>
    <m/>
    <m/>
    <m/>
    <m/>
    <m/>
    <s v="Organizational patterns."/>
    <m/>
    <m/>
    <m/>
    <m/>
    <m/>
    <m/>
    <m/>
    <m/>
    <m/>
    <m/>
    <x v="1"/>
    <x v="1"/>
    <m/>
    <m/>
    <m/>
  </r>
  <r>
    <m/>
    <m/>
    <m/>
    <m/>
    <m/>
    <m/>
    <s v="Communication processes."/>
    <m/>
    <m/>
    <m/>
    <m/>
    <m/>
    <m/>
    <m/>
    <m/>
    <m/>
    <m/>
    <x v="1"/>
    <x v="1"/>
    <m/>
    <m/>
    <m/>
  </r>
  <r>
    <s v="Orthner &amp; Rose (2009)"/>
    <s v="Quantitative"/>
    <s v="Family Studies; Social Work"/>
    <n v="2009"/>
    <s v="&quot;the ability of the person or system to sustain higher levels of functioning or adjustment under conditions of actual or eminent risk&quot; (Fraser, 2004)."/>
    <s v="Risk: partner work-required travel separations._x000a_Resources: work-organization-provided support and informal support networks._x000a_Outcome: spouse's psychological well-being."/>
    <s v="Support systems."/>
    <s v="Primary support system: the immediate informal network of close relationships, which serves as a form of social capital._x000a_Secondary support system: supportive services at work and positive organizational climate."/>
    <s v="E.g., comfort with the spouse's work human resource organizations and work-provided health care system, level or marriage satisfaction, and participation in an active informal support group."/>
    <m/>
    <s v="U.S."/>
    <m/>
    <s v="2004-2005"/>
    <s v="Family Relations"/>
    <s v="Family"/>
    <s v="Partner work-related travel separations."/>
    <s v="Work-family conflict"/>
    <x v="99"/>
    <x v="2"/>
    <s v="Work support and informal support networks."/>
    <s v="Support from surroundings"/>
    <m/>
  </r>
  <r>
    <s v="Pandey et al., (2019)"/>
    <s v="Quantitative"/>
    <s v="Gerontology; Women's Studies"/>
    <n v="2019"/>
    <s v="&quot;Having adaptive skills and strategies to persevere in times of crisis&quot;."/>
    <s v="Risk: custodial grandparenting among older grandmothers._x000a_Resources: kinship navigator programs._x000a_Outcome: improved family resilience, social support, and caregiver self-efficacy. "/>
    <s v="N/A"/>
    <s v="N/A"/>
    <s v="E.g., ability to openly share positive and negative experiences, and accept, solve, and manage issues."/>
    <m/>
    <s v="U.S."/>
    <m/>
    <s v="N/A"/>
    <s v="Journal of Women &amp; Aging"/>
    <s v="Family"/>
    <s v="Grandmother caregivers."/>
    <s v="Caregiving and care needs"/>
    <x v="100"/>
    <x v="6"/>
    <s v="Kinship navigator program."/>
    <s v="Family functioning"/>
    <m/>
  </r>
  <r>
    <s v="Parchment &amp; Small (2023)"/>
    <s v="Quantitative"/>
    <s v="Family Studies"/>
    <n v="2023"/>
    <s v="N/A"/>
    <s v="Risk: HIV and mental health difficulties among black early adolescents._x000a_Resources: caregiver communication and attunement._x000a_Outcome: mental health and decreased engagement in sexual situations."/>
    <s v="N/A"/>
    <s v="N/A"/>
    <s v="E.g., the ability to talk about alcohol, drugs, AIDS, sexual relations, STDs, puberty, caregiver monitoring."/>
    <m/>
    <s v="South Africa"/>
    <m/>
    <s v="2003-2006"/>
    <s v="Vulnerable Children and Youth Studies"/>
    <s v="Individual"/>
    <s v="HIV and mental health difficulties."/>
    <s v="Physical &amp; Mental Health Problems"/>
    <x v="101"/>
    <x v="6"/>
    <s v="Mental health and decreased engagement in sexual situations."/>
    <s v="Other"/>
    <m/>
  </r>
  <r>
    <s v="Pflieger et al., (2020)"/>
    <s v="Quantitative"/>
    <s v="Family Studies; Psychology, Developmental; Psychiatry"/>
    <n v="2020"/>
    <s v="&quot;the ability to withstand, recover, and grow in the context of stress exposure and_x000a_changing demands&quot; (Masten and Narayan 2012)."/>
    <s v="Risk: stress among military couples._x000a_Resources: belief systems, organizational patterns, and communication processes._x000a_Outcome: strength among the couples."/>
    <s v="Belief systems."/>
    <s v="Belief systems: family's capacity to share a sense of mastery over life, positive outlook, and spirituality,_x000a_Organizational patterns: shared ability to be adaptive and maintain social connectedness._x000a_Communication processes: problem-solving skills, ability to express emotions, and collaborative decision-making. "/>
    <s v="E.g., perceptions of personal control over life, prioritization of important things in life, having religious faith and an understanding of spiritual matters, receiving social support from friends and family, and perceiving family members as good listeners. "/>
    <m/>
    <s v="U.S."/>
    <m/>
    <s v="2011-2013"/>
    <s v="Journal of Child and Family Studies"/>
    <s v="Family"/>
    <s v="Stress among military couples."/>
    <s v="Physical &amp; Mental Health Problems"/>
    <x v="102"/>
    <x v="6"/>
    <s v="Belief systems, organizational patterns, and communication processes."/>
    <s v="Communication, belief systems, and organizational patterns"/>
    <m/>
  </r>
  <r>
    <m/>
    <m/>
    <m/>
    <m/>
    <m/>
    <m/>
    <s v="Organizational patterns."/>
    <m/>
    <m/>
    <m/>
    <m/>
    <m/>
    <m/>
    <m/>
    <m/>
    <m/>
    <m/>
    <x v="1"/>
    <x v="1"/>
    <m/>
    <m/>
    <m/>
  </r>
  <r>
    <m/>
    <m/>
    <m/>
    <m/>
    <m/>
    <m/>
    <s v="Communication processes."/>
    <m/>
    <m/>
    <m/>
    <m/>
    <m/>
    <m/>
    <m/>
    <m/>
    <m/>
    <m/>
    <x v="1"/>
    <x v="1"/>
    <m/>
    <m/>
    <m/>
  </r>
  <r>
    <s v="Power et al., (2016)"/>
    <s v="Qualitative"/>
    <s v="Social Work"/>
    <n v="2016"/>
    <s v="&quot; a capacity to overcome adversity, or to thrive despite challenges or trauma&quot;. Family resilience also concerns how interpersonal bonds within the family can be sustained and strengthened despite adversity."/>
    <s v="Risk: mental illness among parents._x000a_Resources: belief systems, organizational patterns, and communication processes. _x000a_Outcome: family resilience. "/>
    <s v="Belief systems."/>
    <s v="Belief systems: meaning-making out of adversity, positive outlook, and spirituality._x000a_Organizational patterns: ability to be flexible and connectedness within the family._x000a_Communication processes: clarity, open emotional expression, and collaborative problem-solving. "/>
    <s v="E.g., viewing crisis as a manageable challenge, having confidence in overcoming odds, having hope and optimism, being open to change and reorganizing to fit new challenges, respecting individual needs, and sharing feelings."/>
    <m/>
    <s v="Australia"/>
    <m/>
    <s v="N/A"/>
    <s v="Journal of Social Work"/>
    <s v="Family"/>
    <s v="Parental mental illness."/>
    <s v="Physical &amp; Mental Health Problems"/>
    <x v="11"/>
    <x v="5"/>
    <s v="Belief systems, organizational patterns, and communication processes."/>
    <s v="Communication, belief systems, and organizational patterns"/>
    <m/>
  </r>
  <r>
    <m/>
    <m/>
    <m/>
    <m/>
    <m/>
    <m/>
    <s v="Organizational patterns."/>
    <m/>
    <m/>
    <m/>
    <m/>
    <m/>
    <m/>
    <m/>
    <m/>
    <m/>
    <m/>
    <x v="1"/>
    <x v="1"/>
    <m/>
    <m/>
    <m/>
  </r>
  <r>
    <m/>
    <m/>
    <m/>
    <m/>
    <m/>
    <m/>
    <s v="Communication processes."/>
    <m/>
    <m/>
    <m/>
    <m/>
    <m/>
    <m/>
    <m/>
    <m/>
    <m/>
    <m/>
    <x v="1"/>
    <x v="1"/>
    <m/>
    <m/>
    <m/>
  </r>
  <r>
    <s v="Pudjiati et al., (2021)"/>
    <s v="Quantitative"/>
    <s v="Social sciences, Interdisciplinary"/>
    <n v="2021"/>
    <s v="&quot;Families who succeed in using their resources to move in a better direction&quot;. &quot; the family positively responds to a situation full of suffering and develops from a pressure-filled situation to be more efficient (resourceful), more confident, and geared toward wellness&quot; (Patterson, 2002). "/>
    <s v="Risk: strong adherence to culture among families from the ethnic group Batak Toba._x000a_Resources: cultural identity, coping, community support, and socio-economic status._x000a_Constraints: family strain and socio-economic status._x000a_Outcome: family resilience formation."/>
    <s v="N/A"/>
    <s v="N/A"/>
    <s v="E.g., family belief systems, family organizational processes, communication and problem-solving processes, family income, sources of drinking water, level of education, access to available healthcare providers, participation in community activities, socioemotional support, level of cultural identity, level of coping, and low level of family strain. "/>
    <m/>
    <s v="Indonesia"/>
    <m/>
    <s v="N/A"/>
    <s v="Makara Hubs-Asia"/>
    <s v="Family"/>
    <s v="Strong adherence to culture among ethnic groups."/>
    <s v="Other"/>
    <x v="103"/>
    <x v="5"/>
    <s v="Cultural identity, coping, family strain, community support, socio-economic status."/>
    <s v="Socio-ecological factors"/>
    <s v="Walsh's resilience questionnaire, among others."/>
  </r>
  <r>
    <s v="Radetic-Paic &amp; Cerne (2020)"/>
    <s v="Quantitative"/>
    <s v="Economics"/>
    <n v="2020"/>
    <s v="&quot;a dynamic process in which good outcomes are realised despite being exposed to risks&quot; (Luthar, Cicchetti, &amp; Becker, 2000; Luthar &amp; Cicchetti, 2000)."/>
    <s v="Risk: being a student._x000a_Resources: family income._x000a_Outcome: expression of problems and difficulties to family members, and level of religiosity."/>
    <s v="Belief systems."/>
    <s v="Belief systems: spirituality and maintaining a positive outlook._x000a_Organizational patterns: interpersonal relationships, effective social networks, and economic resources._x000a_Communication processes: collaborative communication and problem-solving."/>
    <s v="E.g., having a regular monthly income, having an average or above average income."/>
    <m/>
    <s v="Croatia"/>
    <m/>
    <n v="2017"/>
    <s v="Economic Research"/>
    <s v="Family"/>
    <s v="Being a student."/>
    <s v="Other"/>
    <x v="104"/>
    <x v="6"/>
    <s v="Family income."/>
    <s v="Socio-ecological factors"/>
    <m/>
  </r>
  <r>
    <m/>
    <m/>
    <m/>
    <m/>
    <m/>
    <m/>
    <s v="Organizational patterns."/>
    <m/>
    <m/>
    <m/>
    <m/>
    <m/>
    <m/>
    <m/>
    <m/>
    <m/>
    <m/>
    <x v="1"/>
    <x v="1"/>
    <m/>
    <m/>
    <m/>
  </r>
  <r>
    <m/>
    <m/>
    <m/>
    <m/>
    <m/>
    <m/>
    <s v="Communication processes."/>
    <m/>
    <m/>
    <m/>
    <m/>
    <m/>
    <m/>
    <m/>
    <m/>
    <m/>
    <m/>
    <x v="1"/>
    <x v="1"/>
    <m/>
    <m/>
    <m/>
  </r>
  <r>
    <s v="Ramadhana et al., (2022)"/>
    <s v="Quantitative"/>
    <s v="Family Studies"/>
    <n v="2022"/>
    <s v="A response to stress and adversity (Rutter, 1987), where an active process of building, enhancing, and optimizing the crises of the family takes place (Walsh, 2016). Family resilience is also a process which exhibits the success of some families utilizing a coping strategy  (McCubbin, McCubbin, Thompson, &amp; Thompson, 1998)."/>
    <s v="Risk: families with deaf children._x000a_Resources: family communication._x000a_Outcome: family resilience."/>
    <s v="N/A"/>
    <s v="N/A"/>
    <s v="E.g., conversation orientation, using sign language to build belief system, family relationship, and problem-solving processes. "/>
    <m/>
    <s v="Indonesia"/>
    <m/>
    <s v="N/A"/>
    <s v="Journal of Family Issues"/>
    <s v="Family"/>
    <s v="Families with deaf children."/>
    <s v="Disability"/>
    <x v="11"/>
    <x v="5"/>
    <s v="Communication."/>
    <s v="Agency"/>
    <m/>
  </r>
  <r>
    <s v="Raniga &amp; Mthembu (2017)"/>
    <s v="Qualitative"/>
    <s v="Social Work"/>
    <n v="2017"/>
    <s v="&quot;family members tapping into internal and external processes in times of adversity and that families may develop new insights and coping abilities and become more resourceful in meeting adversities&quot; (Walsh, 2012). &quot;female-headed families tend to self-repair, adapt positively and are able to strengthen internal cohesion based on their socio-cultural values, thus making the family unit stronger to cope during times of hardship and adversity&quot;."/>
    <s v="Risk: single mothers living in impoverished informal settlements. _x000a_Resources: social ties, self-efficacy, and networks outside of the immediate community. _x000a_Outcome: building strong female-headed families."/>
    <s v="N/A"/>
    <s v="N/A"/>
    <s v="E.g., positive social ties, self-empowerment initiatives, having established networks within and outside low-income communities, having a positive perspective on life, a sense of purpose, and hope. "/>
    <m/>
    <s v="South Africa"/>
    <m/>
    <n v="2007"/>
    <s v="International Journal of Social Wefare"/>
    <s v="Family"/>
    <s v="Single mothers in impoverished communities."/>
    <s v="Poverty &amp; Exclusion"/>
    <x v="105"/>
    <x v="6"/>
    <s v="Social networks and self-efficacy."/>
    <s v="Support from surroundings"/>
    <m/>
  </r>
  <r>
    <s v="Rich et al., (2022)"/>
    <s v="Qualitative"/>
    <s v="Social sciences, Interdisciplinary"/>
    <n v="2022"/>
    <s v="&quot;seven principles of family resilience, namely: (1) resilience occurs in contexts of adversity; (2) resilience is a process; (3) there are trade-offs between systems when a system experiences resilience; (4) a resilient system is open, dynamic, and complex; (5) a resilient system promotes connectivity; (6) a resilient system demonstrates experimentation and learning; and (7) a resilient system includes diversity, redundancy, and participation&quot; (Ungar, 2016). "/>
    <s v="Risk: lockdown during Covid-19._x000a_Resources: family connections and conflict-solving. _x000a_Outcome: family dynamics and resilience."/>
    <s v="N/A"/>
    <s v="N/A"/>
    <s v="E.g., parents spending time with the children to foster the parent-child relationship, supporting the children with their education, having respect for one another, having the ability to acknowledge one another by being supportive and communicating in the family."/>
    <m/>
    <s v="South Africa"/>
    <m/>
    <s v="N/A"/>
    <s v="Social Sciences-Basel"/>
    <s v="Family"/>
    <s v="Lockdown during COVID-19."/>
    <s v="COVID-19"/>
    <x v="106"/>
    <x v="6"/>
    <s v="Family connections and conflict-solving."/>
    <s v="Family functioning"/>
    <m/>
  </r>
  <r>
    <s v="Roberto et al., (2023)"/>
    <s v="Qualitative"/>
    <s v="Family Studies"/>
    <n v="2023"/>
    <s v="N/A"/>
    <s v="Risk: families with an early history of parental abuse and neglect during Covid-19._x000a_Resources: family contact and support._x000a_Outcome: relational vulnerabilities. "/>
    <s v="N/A"/>
    <s v="N/A"/>
    <s v="E.g., experiencing emotional closeness and more connection due to the pandemic, increased calls and connection with the parents to protect them, emotional support, give pep talks and advice.  "/>
    <m/>
    <s v="U.S."/>
    <m/>
    <s v="2020-2021"/>
    <s v="Journal of Family Issues"/>
    <s v="Family"/>
    <s v="COVID-19 experiences among families with a history of parental abuse and neglect."/>
    <s v="COVID-19"/>
    <x v="107"/>
    <x v="6"/>
    <s v="Family contact and support."/>
    <s v="Family functioning"/>
    <m/>
  </r>
  <r>
    <s v="Roer-Strier &amp; Sands (2001)"/>
    <s v="Qualitative"/>
    <s v="Family Studies; Sociology"/>
    <n v="2001"/>
    <s v="&quot;Family resilience describes the path a family follows as it adapts and prospers in the face of stress, both in the present and over time. Resilient families respond positively to these conditions in unique ways, depending on the context, developmental level, the interactive combination of risk factors, and the shared family outlook&quot; (Hawley &amp; DeHaan, 1996). "/>
    <s v="Risk: daughters' religious intensification._x000a_Resources: reactions and adaptations of mothers. _x000a_Outcome: family relations. "/>
    <s v="Adapt"/>
    <s v="Adaptation: changes in behavior, attitudes, and in one's environment in consideration of religious intensification and reactions. _x000a_Coping: emotional and behavioral means used by family members in their effort to live with their changed situation of intensification, reactions, and adaptations. "/>
    <s v="E.g., increasing one's knowledge of Jewish law, gaining an understanding of the Ultra-Orthodox practices the daughters had embraced, remaining positive over time, and coping by narrowing the gap between one's own and the daughter's religious practices. "/>
    <m/>
    <s v="South Africa"/>
    <m/>
    <s v="N/A"/>
    <s v="Journal of Marriage and Family"/>
    <s v="Family"/>
    <s v="Religious intensification among daughters."/>
    <s v="Other"/>
    <x v="108"/>
    <x v="6"/>
    <s v="Reaction and adaptation of mothers."/>
    <s v="Parenting Practices"/>
    <m/>
  </r>
  <r>
    <m/>
    <m/>
    <m/>
    <m/>
    <m/>
    <m/>
    <s v="Cope"/>
    <m/>
    <m/>
    <m/>
    <m/>
    <m/>
    <m/>
    <m/>
    <m/>
    <m/>
    <m/>
    <x v="1"/>
    <x v="1"/>
    <m/>
    <m/>
    <m/>
  </r>
  <r>
    <s v="Rogers-Baber (2017)"/>
    <s v="Qualitative"/>
    <s v="Social sciences, Interdisciplinary"/>
    <n v="2017"/>
    <s v="&quot;the ability of a family to make sense of difficulties along with adaptability, interconnectivity, attitude, shared problem solving, and healthy emotional expression. These abilities are diminished when multiple and ongoing stressors overwhelm the family, increasing their susceptibility to further problems&quot; (Walsh, 2003). "/>
    <s v="Risk: parental deployment among defense force families. _x000a_Resources: protective factors. _x000a_Outcome: coping with the deployment cycle. "/>
    <s v="N/A"/>
    <s v="N/A"/>
    <s v="E.g., social media, available communication and technology within the country of deployment, relationships with siblings/spouse/friends, and role flexibility and culture of sacrifice. "/>
    <m/>
    <s v="Australia"/>
    <m/>
    <s v="N/A"/>
    <s v="Sage Open"/>
    <s v="Family"/>
    <s v="Parental deployment."/>
    <s v="Military deployment"/>
    <x v="109"/>
    <x v="12"/>
    <s v="Coping with the deployment cycle."/>
    <s v="Attitudes"/>
    <m/>
  </r>
  <r>
    <s v="Rosenfeld &amp; Hausen (2023)"/>
    <s v="Quantitative"/>
    <s v="Sociology"/>
    <n v="2023"/>
    <s v="When some individuals use assets to gain neutral or positive outcomes following a crisis, in situations where negative outcomes are expected (McCubbin 2001, p. 6; Boss et al 2017; Lietz_x000a_2013; Patterson 2002; Rutter 1999)."/>
    <s v="Risk: romantic relationships during Covid-19._x000a_Resources: family relationship quality. _x000a_Outcome: meaning-building and strengthened relationship."/>
    <s v="N/A"/>
    <s v="N/A"/>
    <s v="E.g., spending more time together due to lockdown and working from home, giving emotional support, more family time with children, dividing household work more evenly, going to bed simultaneously more often, and respecting boundaries. "/>
    <m/>
    <s v="U.S."/>
    <m/>
    <s v="2017, 2020, 2022"/>
    <s v="Sociological Science"/>
    <s v="Family"/>
    <s v="Romantic relationships during COVID-19."/>
    <s v="COVID-19"/>
    <x v="110"/>
    <x v="6"/>
    <s v="Family relationship quality."/>
    <s v="Family functioning"/>
    <m/>
  </r>
  <r>
    <s v="Saltzman et al., (2016)"/>
    <s v="Quantitative"/>
    <s v="Psychology, Clinical; Family Studies"/>
    <n v="2016"/>
    <s v="&quot;trauma and loss events and persistent adversities have an impact on the whole family and key family processes mediate the adaptation of all family members&quot; (Patterson, 2002; Walsh, 2016). "/>
    <s v="Risk: active-duty military families._x000a_Resources: improvements in family functioning through intervention program (FOCUS). _x000a_Outcome: reduction in parental distress and improved functioning."/>
    <s v="N/A"/>
    <s v="N/A"/>
    <s v="E.g., positive change in problem-solving, communication, affective responses, affective involvement, and behavior control."/>
    <m/>
    <s v="U.S."/>
    <m/>
    <s v="2008-2010"/>
    <s v="Family Process"/>
    <s v="Family"/>
    <s v="Active-duty military families."/>
    <s v="Military deployment"/>
    <x v="111"/>
    <x v="6"/>
    <s v="Parental distress and family functioning."/>
    <s v="Family functioning"/>
    <m/>
  </r>
  <r>
    <s v="Sharda (2022)"/>
    <s v="Quantitative"/>
    <s v="Social Work"/>
    <n v="2022"/>
    <s v="“the capacity of a dynamic system to adapt_x000a_successfully to disturbances that threaten system function, viability, or development” (Masten, 2014)."/>
    <s v="Risk: parenting stress among foster parents._x000a_Resources: social support._x000a_Outcome: parental well-being."/>
    <s v="Adapt"/>
    <s v="Foster families rarely face a single crisis, but multiple ones simultaneously with new challenges arising continually, where adaptation and anticipation of the challenges is necessary to promote positive outcomes."/>
    <s v="E.g., advice or information specific to the problem at hand, recognition of one's skills, and relationships with individuals that create a sense of belonging."/>
    <m/>
    <s v="U.S."/>
    <m/>
    <n v="2019"/>
    <s v="Child and Adolescent Social Work Journal"/>
    <s v="Individual"/>
    <s v="Parenting stress among foster parents."/>
    <s v="Caregiving and care needs"/>
    <x v="112"/>
    <x v="2"/>
    <s v="Social support."/>
    <s v="Social work"/>
    <m/>
  </r>
  <r>
    <s v="Sumbulah (2019)"/>
    <s v="Qualitative"/>
    <s v="Social sciences, Interdisciplinary"/>
    <n v="2019"/>
    <s v="The family unit is resilient towards radicalism by preventing radical ideologies from spreading within the family. "/>
    <s v="Risk: families at risk of radicalism. _x000a_Resources: women's organizations._x000a_Outcome: prevention of family-based radicalism."/>
    <s v="N/A"/>
    <s v="N/A"/>
    <s v="E.g., the organizations identifying how radical groups target families, providing basic knowledge and skills regarding early childhood development, and seminars/activities such as religious lectures and workshops targetting women and youth."/>
    <m/>
    <s v="Indonesia"/>
    <m/>
    <s v="N/A"/>
    <s v="Pertanika Journal of Social Science and Humanities"/>
    <s v="Family"/>
    <s v="Families at risk of radicalism."/>
    <s v="Other"/>
    <x v="113"/>
    <x v="6"/>
    <s v="Women's organizations."/>
    <s v="Institutional Structures"/>
    <m/>
  </r>
  <r>
    <s v="Swerbenski et al., (2023)"/>
    <s v="Quantitative"/>
    <s v="Psychology, Clinical; Family Studies"/>
    <n v="2023"/>
    <s v="Family resilience theory characterizes the family as a dynamic system of mutually influential relationships, where protective factors and strengths within the family system, in the context of family stress, are identified to promote positive functioning.  "/>
    <s v="Risk: interparental conflict._x000a_Resources: parental supportive problem-solving, and education. _x000a_Outcome: children's executive functioning. "/>
    <s v="N/A"/>
    <s v="N/A"/>
    <s v="E.g., parents' ability to plan and organize their actions and thus model these planning behaviors to their children, and use verbal and nonverbal behavior that serves to support, encourage, or maintain the child's motivation, attention, and interest. "/>
    <m/>
    <s v="U.S."/>
    <m/>
    <s v="N/A"/>
    <s v="Journal of Family Psychology"/>
    <s v="Family"/>
    <s v="Interparental conflict."/>
    <s v="Other"/>
    <x v="114"/>
    <x v="3"/>
    <s v="Parental supportive problem-solving, and education."/>
    <s v="Parenting Practices"/>
    <m/>
  </r>
  <r>
    <s v="Taylor &amp; Distelberg (2016)"/>
    <s v="Quantitative"/>
    <s v="Family Studies; Psychology, Developmental; Psychiatry"/>
    <n v="2016"/>
    <s v="&quot;The ability of the family to transcend unrelenting stress and crises and emerge stronger than before [...] resilience underlines the ways low-income families are able to successfully cope, thrive, and remain connected despite adversity (Walsh, 2013)."/>
    <s v="Risk: poverty as a chronic stressor._x000a_Resources: socioecological determinants. _x000a_Outcome: physical and mental health, and substance use."/>
    <s v="Family-level determinants"/>
    <s v="Shared spirituality, collaborative communication, cohesion, adversity narratives, celebrations and rituals, and social support. "/>
    <s v="E.g., family connectedness, social support received from friends and the community, attitudes and behavior in response to challenges, shared spirituality and religiosity, attending religious services, optimism and hope, and self-efficacy."/>
    <m/>
    <s v="U.S."/>
    <m/>
    <n v="2011"/>
    <s v="Journal of Child and Family Studies"/>
    <s v="Family"/>
    <s v="Poverty as a chronic stressor."/>
    <s v="Poverty &amp; Exclusion"/>
    <x v="115"/>
    <x v="2"/>
    <s v="Socio-ecological determinants."/>
    <s v="Socio-ecological factors"/>
    <m/>
  </r>
  <r>
    <s v="Tully et al., (2022)"/>
    <s v="Quantitative"/>
    <s v="Health Care Sciences &amp; Services; Family Studies; Public, Environmental &amp; Occupational Health"/>
    <n v="2022"/>
    <s v="“achieving one or more positive outcomes despite exposure to significant risk or adversity” (Hilliard et al., 2012). "/>
    <s v="Risk: traumatic stress among parents after child minor burn injury. _x000a_Resources: baseline resilience, positive emotionality, social support, family functioning, problem-solving coping behaviors. _x000a_Outcome: prolonged psychosocial problems."/>
    <s v="Cope"/>
    <s v="Planning, problem-solving, and use of social support. "/>
    <s v="E.g., overall ability to experience high levels of stress without detrimental effects, self-distraction, active coping, emotional support, venting, and humor."/>
    <m/>
    <s v="U.S. "/>
    <m/>
    <s v="2019-2020"/>
    <s v="Families Systems &amp; Health"/>
    <s v="Family"/>
    <s v="Minor burn injuries among children."/>
    <s v="Physical &amp; Mental Health Problems"/>
    <x v="116"/>
    <x v="2"/>
    <s v="Baseline resilience, positive emotionality, social support, family functioning, problem-solving."/>
    <s v="Several"/>
    <m/>
  </r>
  <r>
    <s v="Uddin et al., (2021)"/>
    <s v="Quantitative"/>
    <s v="Sociology"/>
    <n v="2021"/>
    <s v="Family resilience, a coping resource, can work as an antidote to the sources of stress. "/>
    <s v="Risk: early life psychosocial adversities and developmental disorders._x000a_Resources: family processes and neighborhood-level factors._x000a_Outcome: child flourishing and engagement in school activities (well-being)."/>
    <s v="Adapt"/>
    <s v="Exists at multiple societal levels, such as positive coping skills, mastery, warm parent-child relationships, caregiver's support, and social cohesion."/>
    <s v="E.g., talking about what to do, working together to solve problems, staying hopeful, eating meals together, and having parks, recreation centers, and libraries in the neighborhood. "/>
    <m/>
    <s v="U.S."/>
    <m/>
    <s v="2016-2018"/>
    <s v="Sociological Spectrum "/>
    <s v="Individual"/>
    <s v="Child psychosocial adversity and developmental disorders."/>
    <s v="Disability"/>
    <x v="117"/>
    <x v="3"/>
    <s v="Family processes and neighborhood factors."/>
    <s v="Family functioning"/>
    <m/>
  </r>
  <r>
    <s v="Ulas &amp; Eksi (2019)"/>
    <s v="Experimental"/>
    <s v="Family Studies"/>
    <n v="2019"/>
    <s v="&quot;individuals gain resilience about dysfunctional attitudes, develop a strong will  against substance addiction, and form  healthy and functional family bonds as their family resilience levels get higher&quot; (Gürgan &amp; Sezer, 2017). "/>
    <s v="Risk: family members of substance abusers._x000a_Resources: family therapy program._x000a_Outcome: family attitudes toward people in general and relatives specifically with addictions. "/>
    <s v="N/A"/>
    <s v="N/A"/>
    <s v="E.g., problem-solving orientation, determining the needs and expectations that are not met in the family, positive thinking about solving the substance abuse problem, finding alternative solutions to the substance abuse, establishing social relations, and reconnecting with the family. "/>
    <m/>
    <s v="Turkey"/>
    <m/>
    <s v="N/A"/>
    <s v="Family Journal"/>
    <s v="Family"/>
    <s v="Family members of substance abusers."/>
    <s v="Substance abuse"/>
    <x v="118"/>
    <x v="12"/>
    <s v="Family therapy."/>
    <s v="Support from surroundings"/>
    <m/>
  </r>
  <r>
    <s v="Urrea Monclus et al., (2021)"/>
    <s v="Qualitative"/>
    <s v="Social Work"/>
    <n v="2021"/>
    <s v="A &quot;survival stage&quot; where families intend to survive one day at a time until they reach acceptance and adapt (Lietz &amp; Strength, 2011)."/>
    <s v="Risk: separation of a child from the family due to mistreatment, abuse, or neglect. _x000a_Resources: positive parenting program. _x000a_Outcome: perceptions of changes in families."/>
    <s v="N/A"/>
    <s v="N/A"/>
    <s v="E.g., acceptance of the reasons that led to family separation which allows the recipiency of formal support to make changes leading to reunification, becoming aware of the child's needs, learning how to plan visits to the child, and demonstrating a more positive attitude during visits. "/>
    <m/>
    <s v="Spain"/>
    <m/>
    <s v="2017-2018"/>
    <s v="Journal of Social Work"/>
    <s v="Family"/>
    <s v="Children in the foster care system."/>
    <s v="Caregiving and care needs"/>
    <x v="119"/>
    <x v="6"/>
    <s v="Positive parenting program."/>
    <s v="Parenting Practices"/>
    <m/>
  </r>
  <r>
    <s v="Valade (2021)"/>
    <s v="Qualitative"/>
    <s v="Demography"/>
    <n v="2021"/>
    <s v="&quot;a resilient family is one capable of adapting its inner processes, call upon its strengths and external alliances to get through adverse or stressful contexts, and still grow as a supporting environment&quot; (McCubbin and McCubbin 1988). "/>
    <s v="Risk: economic-class immigrants._x000a_Resources: social capital._x000a_Outcome: social and economic integration of family members. "/>
    <s v="Adapt"/>
    <s v="Protection available through multiple levels of the family and adaptive systems, including the interface with ecosystems."/>
    <s v="E.g., the presence of diversity-aware and integration-conductive institutions, receiving first-hand help in one's own language, friends and relatives who are knowledgeable about the environment, language fluency, and investing in additional training or degrees. "/>
    <m/>
    <s v="Canada"/>
    <m/>
    <s v="2014-2015"/>
    <s v="Journal of International Migration and Integration"/>
    <s v="Family"/>
    <s v="Economic-class immigrants."/>
    <s v="Migration"/>
    <x v="120"/>
    <x v="12"/>
    <s v="Social capital."/>
    <s v="Support from surroundings"/>
    <m/>
  </r>
  <r>
    <s v="Van Acker et al., (2023)"/>
    <s v="Qualitative"/>
    <s v="Social Work"/>
    <n v="2023"/>
    <s v="&quot;resilient moves as practices (things said, thought or done) performed within relations, and how these may recruit social practitioners in various types of relationships to asylum seeking and refugee families&quot; (Vindevogel &amp; Verelst, 2020)."/>
    <s v="Risk: asylum-seeking and refugee families. _x000a_Resources: resilient practices and social professionals_x000a_Outcome: resilient moves"/>
    <s v="N/A"/>
    <s v="N/A"/>
    <s v="E.g., hope as something that is thought, felt, or done in relationship to others, mastering the possible by re-installing leisure time activities, accumulating the necessary knowledge to maintain agency in large reception centers. "/>
    <m/>
    <s v="Belgium"/>
    <m/>
    <n v="2018"/>
    <s v="European Journal of Social Work"/>
    <s v="Family"/>
    <s v="Asylum-seeking and refugee families."/>
    <s v="Migration"/>
    <x v="121"/>
    <x v="5"/>
    <s v="Resilient practices."/>
    <s v="Resilience"/>
    <m/>
  </r>
  <r>
    <s v="Vermeulen &amp; Greeff (2015)"/>
    <s v="Qualitative"/>
    <s v="Psychology, Clinical; Family Studies"/>
    <n v="2015"/>
    <s v="&quot;family resilience involves two processes, namely adjustment—the family’s ability to maintain functioning and meet developmental tasks in the midst of risk factors, and adaptation—the family’s ability to bounce back, recover, and adapt to crisis situations&quot; (McCubbin &amp; McCubbin, 1996)."/>
    <s v="Risk: families with a child who is a victim of sexual abuse._x000a_Resources: family quality and resources. _x000a_Outcome: coping with child sexual abuse."/>
    <s v="Belief systems."/>
    <s v="Belief systems: meaning-making of adversity, and normalization and contextualization of distress._x000a_Organizational patterns: mutual support, flexibility to change, and reorganization of relationship patterns._x000a_Communication processes: consistent messages and expressions, making shared decisions, and repairing relationships."/>
    <s v="E.g., taking the child to therapy, finding support from one's employer, having a sense of family warmth, togetherness, and supportiveness, being emotionally available to the child, support from grandmothers and other family members, and encouraging boundary setting. "/>
    <m/>
    <s v="South Africa"/>
    <m/>
    <s v="N/A"/>
    <s v="Journal of Child Sexual Abuse "/>
    <s v="Family"/>
    <s v="Child sexual abuse."/>
    <s v="Child maltreatment"/>
    <x v="122"/>
    <x v="4"/>
    <s v="Family quality and resources."/>
    <s v="Family functioning"/>
    <m/>
  </r>
  <r>
    <m/>
    <m/>
    <m/>
    <m/>
    <m/>
    <m/>
    <s v="Organizational patterns."/>
    <m/>
    <m/>
    <m/>
    <m/>
    <m/>
    <m/>
    <m/>
    <m/>
    <m/>
    <m/>
    <x v="1"/>
    <x v="1"/>
    <m/>
    <m/>
    <m/>
  </r>
  <r>
    <m/>
    <m/>
    <m/>
    <m/>
    <m/>
    <m/>
    <s v="Communication processes."/>
    <m/>
    <m/>
    <m/>
    <m/>
    <m/>
    <m/>
    <m/>
    <m/>
    <m/>
    <m/>
    <x v="1"/>
    <x v="1"/>
    <m/>
    <m/>
    <m/>
  </r>
  <r>
    <s v="Vesely et al., (2017)"/>
    <s v="Qualitative"/>
    <s v="Family Studies"/>
    <n v="2017"/>
    <s v="Resilience is a social ecologically dependent outcome, rather than a process, where the focus from the individual and familial levels are shifted to the social-structural level. The development of resilience should be considered in the context of immigration policies and laws where stressors and trauma are perpetuated, to promote and sustain immigrant family adjustment, adaptation, resilience, and overall health. "/>
    <s v="Risk: immigrant families._x000a_Constraints: restrictive and punitive social-structural level policies and programs. _x000a_Outcome: regulated lives and hindered resilience."/>
    <s v="N/A"/>
    <s v="N/A"/>
    <s v="E.g., living with the fear of being deported or separated from family members, receiving documents translated into one's native language when one has not had access to education in the country of origin and may therefore not be literate, and receiving appointment confirmation in English which, if the language is not fully understood, can result in lost benefits and penalties."/>
    <m/>
    <s v="U.S."/>
    <m/>
    <s v="N/A"/>
    <s v="Journal of Family Theory and Review"/>
    <s v="Family"/>
    <s v="Immigrant families."/>
    <s v="Migration"/>
    <x v="123"/>
    <x v="12"/>
    <s v="Restrictive socio-structural policies"/>
    <s v="Socio-ecological factors"/>
    <m/>
  </r>
  <r>
    <s v="Waruwu (2023)"/>
    <s v="Qualitative"/>
    <s v="Communication; Sociology"/>
    <n v="2023"/>
    <s v="N/A"/>
    <s v="Risk: transnational families with Indonesian mothers working abroad._x000a_Resources: smartphone communication._x000a_Outcome: family intimacy and maternal identity. "/>
    <s v="N/A"/>
    <s v="N/A"/>
    <s v="E.g., recalling and retelling old stories of struggle and dependency, sharing daily stories of hardship and success, framing family separation as an absolute necessity, and telling stories of other migrants who have succeeded in building a more resourceful life.  "/>
    <s v="Does not clearly engage with the concept"/>
    <s v="China"/>
    <m/>
    <n v="2019"/>
    <s v="Media Culture &amp; Society"/>
    <s v="Family"/>
    <s v="Mothers working abroad."/>
    <s v="Transnational families"/>
    <x v="124"/>
    <x v="6"/>
    <s v="Smartphone communication."/>
    <s v="Agency"/>
    <m/>
  </r>
  <r>
    <s v="Wong et al., (2022)"/>
    <s v="Quantitative"/>
    <s v="Family Studies; Social Work"/>
    <n v="2022"/>
    <s v="&quot;maintaining resilience during adversity largely depends on environmental rather than individual factors and on the resources that are available and accessible to nurture and sustain the individual concerned&quot; (Ungar et al., 2013). &quot;family risk and resilience are the results of the interplay among various factors including social, psychological, economic, biological and historic factors which are played out at individual, interpersonal, family and ecosystem levels&quot; (Henry et al., 2015). "/>
    <s v="Risk: Covid-19._x000a_Resources/Constraints: various socio-ecological factors._x000a_Outcome: poor family functioning."/>
    <s v="Microsystem and- exosystem level. "/>
    <s v="Microsystem: the quality of family relationships, where the family can provide guidance, reassurance, attachment, and integration through common beliefs, and relational and structural support. _x000a_Exosystem: access to community resources, support from neighborhood networks, friends, and public service agencies in the community. "/>
    <s v="E.g., asking neighbors for help, perceiving the community as willing to help in an emergency, knowing one is important to one's friends, the extent of agreement regarding the philosophy of life between spouses, and parent-child conflict."/>
    <m/>
    <s v="China"/>
    <m/>
    <n v="2020"/>
    <s v="Child &amp; Family Social Work"/>
    <s v="Family"/>
    <s v="COVID-19."/>
    <s v="COVID-19"/>
    <x v="125"/>
    <x v="6"/>
    <s v="Socio-ecological factors."/>
    <s v="Socio-ecological factors"/>
    <m/>
  </r>
  <r>
    <s v="Yang et al., (2021)"/>
    <s v="Quantitative"/>
    <s v="Social Sciences, Interdisciplinary; Sociology"/>
    <n v="2021"/>
    <s v="&quot;Family resilience is the capacity of a family to survive under adversity as a function of_x000a_family resources, family structure, and within-family connections&quot; (Walsh 2003)."/>
    <s v="Risk: changes in sustainable livelihoods due to urbanization and migration._x000a_Resources: sustainable livelihoods._x000a_Outcome: perceived family resilience."/>
    <s v="Belief systems."/>
    <s v="Belief systems: maintaining a positive outlook and meaning-making of adversity._x000a_Organizational patterns: flexibility and  utilization of social resources._x000a_Communication processes: cooperation to find a family goal and family inter-connection."/>
    <s v="E.g., agricultural income (natural capital), house area and possession of family facilities such as cars or harvester machine (physical capital), number of reliable relationships (social capital), proportion of family income that is banked, available money for investment (financial capital), number of family members in agriculture, number of family members that are migrant workers, and number of family members who are legal workers (human capital).  "/>
    <m/>
    <s v="China"/>
    <m/>
    <n v="2018"/>
    <s v="Social Indicators Research"/>
    <s v="Family"/>
    <s v="Changes in sustainable livelihoods due to urbanization and migration."/>
    <s v="Migration"/>
    <x v="126"/>
    <x v="5"/>
    <s v="Sustainable livelihoods."/>
    <s v="Socio-ecological factors"/>
    <m/>
  </r>
  <r>
    <m/>
    <m/>
    <m/>
    <m/>
    <m/>
    <m/>
    <s v="Organizational patterns."/>
    <m/>
    <m/>
    <m/>
    <m/>
    <m/>
    <m/>
    <m/>
    <m/>
    <m/>
    <m/>
    <x v="1"/>
    <x v="1"/>
    <m/>
    <m/>
    <m/>
  </r>
  <r>
    <m/>
    <m/>
    <m/>
    <m/>
    <m/>
    <m/>
    <s v="Communication processes."/>
    <m/>
    <m/>
    <m/>
    <m/>
    <m/>
    <m/>
    <m/>
    <m/>
    <m/>
    <m/>
    <x v="1"/>
    <x v="1"/>
    <m/>
    <m/>
    <m/>
  </r>
  <r>
    <s v="Yuda &amp; Munir (2023)"/>
    <s v="Qualitative"/>
    <s v="Sociology"/>
    <n v="2023"/>
    <s v="&quot;the ability of the family to maintain its social and economic functions amid various uncertainties&quot; (Leap and Thompson, 2018)._x000a__x000a_&quot;processes that allow the family to cope more_x000a_effectively with different socioeconomic problems, especially against crises or persistent pressures, which come both from within and from outside the family&quot; (Koos et al., 2017)."/>
    <s v="Risk: socio-economically vulnerable families during Covid-19._x000a_Resources: the capacity of the family institution to protect its members and adopted patterns._x000a_Outcome: social vulnerabilities."/>
    <s v="Social and economic function."/>
    <s v="Social: affection and care for vulnerable groups._x000a_Economic: family's ability to provide a decent economic life for the family members."/>
    <s v="E.g., classifying urgencies based on financial capacity rather than needs and cutting expenses, using social media to promote the sale of food and everyday utilities produced by the family, and utilizing informal networks such as other families and communities. "/>
    <m/>
    <s v="Indonesia"/>
    <m/>
    <s v="2021-2022"/>
    <s v="International Journal of Sociology and Social Policy"/>
    <s v="Family"/>
    <s v="Socio-economically vulnerable families during COVID-19."/>
    <s v="COVID-19"/>
    <x v="127"/>
    <x v="12"/>
    <s v="Capacity of the family institution and adopted patterns."/>
    <s v="Family functioning"/>
    <m/>
  </r>
  <r>
    <s v="Zhou et al., (2023)"/>
    <s v="Quantitative"/>
    <s v="Psychology, Clincal; Family Studies"/>
    <n v="2023"/>
    <s v="N/A"/>
    <s v="Risk: Covid-19._x000a_Resources: parenting practices._x000a_Constraints: child temperament and perceived stress of racism._x000a_Outcome: parental anxiety and child emotional distress."/>
    <s v="N/A"/>
    <s v="N/A"/>
    <s v="E.g., positive emotionality, activity level, risk-taking (child temperament), proactive parenting, positive reinforcement, supportiveness (parenting practices), hearing about victims of racism in the news, and seeing other people experience racism in public (perceived stress of racism)."/>
    <m/>
    <s v="U.S."/>
    <m/>
    <n v="2020"/>
    <s v="Family Process"/>
    <s v="Family"/>
    <s v="COVID-19."/>
    <s v="COVID-19"/>
    <x v="128"/>
    <x v="2"/>
    <s v="Parenting practices, child temperament, and racism."/>
    <s v="Parenting Practices"/>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s v="Adhariani (2022)"/>
    <s v="Qualitative"/>
    <s v="Social sciences, Interdisciplinary"/>
    <n v="2022"/>
    <s v="&quot;The ability to withstand and rebound from crisis and adversity in a family&quot; (Walsh, 1996). The family resilience approach can identify key interactional processes that enable families to withstand and recover from the challenges they face."/>
    <s v="Risk: issues with empowerment among women, who are members of a Sharia cooperative, in microfinance.  _x000a_Resources: microfinance initiative and the role of accounting._x000a_Outcome: women's empowerment."/>
    <s v="Belief systems."/>
    <s v="Family belief systems: transcendence and spirituality. _x000a_Organization patterns: connectedness, and social and economic resources._x000a_Communication processes: collaborative problem solving."/>
    <s v="E.g., through loan taking, have written approval of the husband to strengthen bonding in the family and collaborative problem-solving capability, collecitve Islamic prayer ritual to become trusted in repaying the loan, borrowing money which can help opening a chance for some form of contribution to the household and thus improving their childrens living conditions."/>
    <m/>
    <s v="Indonesia"/>
    <m/>
    <s v="N/A"/>
    <s v="Qualitative report"/>
    <x v="0"/>
    <s v="Women's empowerment issues."/>
    <s v="Other"/>
    <s v="Women's empowerment."/>
    <s v="Empowerment"/>
    <s v="Microfinance initiatives and accounting among women."/>
    <s v="Agency"/>
    <m/>
  </r>
  <r>
    <m/>
    <m/>
    <m/>
    <m/>
    <m/>
    <m/>
    <s v="Organizational patterns."/>
    <m/>
    <m/>
    <m/>
    <m/>
    <m/>
    <m/>
    <m/>
    <x v="1"/>
    <m/>
    <m/>
    <m/>
    <m/>
    <m/>
    <m/>
    <m/>
  </r>
  <r>
    <m/>
    <m/>
    <m/>
    <m/>
    <m/>
    <m/>
    <s v="Communication processes."/>
    <m/>
    <m/>
    <m/>
    <m/>
    <m/>
    <m/>
    <m/>
    <x v="1"/>
    <m/>
    <m/>
    <m/>
    <m/>
    <m/>
    <m/>
    <m/>
  </r>
  <r>
    <s v="Afshari et al., (2023)"/>
    <s v="Quantitative"/>
    <s v="Family Studies"/>
    <n v="2023"/>
    <s v="&quot;the capacity of the family to keep relatively steady levels of psychological health and physical functioning and take into account the creation of positive experiences and emotions&quot; (Walsh, 2016)."/>
    <s v="Risk: caregivers of dementia patients._x000a_Resources: online supportive education program._x000a_Outcome: family caregivers' resilience and abuse of people with dementia. "/>
    <s v="Belief systems."/>
    <s v="N/A"/>
    <s v="E.g., in the education program, share content about dementia, its definition, types, symptoms, etc and then discuss the caregivers questions in relation to the content. "/>
    <m/>
    <s v="Iran"/>
    <m/>
    <s v="2021-2022"/>
    <s v="Family Journal"/>
    <x v="2"/>
    <s v="Caring for patients with dementia."/>
    <s v="Caregiving and care needs"/>
    <s v="Level of abuse from dementia patients."/>
    <s v="Health &amp; Well-Being"/>
    <s v="Education program."/>
    <s v="Institutional Structures"/>
    <m/>
  </r>
  <r>
    <m/>
    <m/>
    <m/>
    <m/>
    <m/>
    <m/>
    <s v="Organizational patterns."/>
    <m/>
    <m/>
    <m/>
    <m/>
    <m/>
    <m/>
    <m/>
    <x v="1"/>
    <m/>
    <m/>
    <m/>
    <m/>
    <m/>
    <m/>
    <m/>
  </r>
  <r>
    <m/>
    <m/>
    <m/>
    <m/>
    <m/>
    <m/>
    <s v="Communication processes."/>
    <m/>
    <m/>
    <m/>
    <m/>
    <m/>
    <m/>
    <m/>
    <x v="1"/>
    <m/>
    <m/>
    <m/>
    <m/>
    <m/>
    <m/>
    <m/>
  </r>
  <r>
    <s v="Coyle et al., (2009)"/>
    <s v="Quantitative"/>
    <s v="Family Studies"/>
    <n v="2009"/>
    <s v="The path a family follows as it adapts and prospers in the face of stress, both in the present and over time (Hawley &amp; DeHaan, 1996)."/>
    <s v="Risk: parental alcohol abuse. _x000a_Resources: family functioning._x000a_Outcome: reduced impact of parental alcohol use."/>
    <s v="Protective factors"/>
    <s v="Family functioning can be seen as a protective factor, because families who are adaptive, cohesive, have positive beliefs about their ability to manage stress, and have good communication and problemsolving skills are expected to better manage adversity."/>
    <s v="E.g., good communication and problem solving, positive parenting, dicipline and parent-child involvement, professional services such as medical, legal and conseling. "/>
    <m/>
    <s v="U.S., Canada"/>
    <s v="Two or more"/>
    <s v="N/A"/>
    <s v="Journal of Family Issues"/>
    <x v="0"/>
    <s v="Parental alcohol abuse."/>
    <s v="Substance abuse"/>
    <s v="Reduced impact of alcohol abuse."/>
    <s v="Health &amp; Well-Being"/>
    <s v="Family functioning."/>
    <s v="Family functioning"/>
    <m/>
  </r>
  <r>
    <s v="Danforth &amp; Miller (2018)"/>
    <s v="Qualitative"/>
    <s v="Not found."/>
    <n v="2018"/>
    <s v="Both the capacity of individuals to navigate their way to the psychological, socio-cultural, and physical resources that sustain their well-being, and their capacity to negotiate for these resources to be provided and experienced in culturally meaningful ways” (Ungar, 2008)."/>
    <s v="Risk: racial marginalization in secondary education. _x000a_Resources: non-negotiable family expectations by single-mother families._x000a_Outcome: college enrollment. "/>
    <s v="N/A"/>
    <s v="N/A"/>
    <s v="E.g., family practicing authoritative parenting, family providing hands-on assistance during the application process, initial familial expectation that college is mandatory."/>
    <m/>
    <s v="U.S."/>
    <m/>
    <s v="N/A"/>
    <s v="Journal of Family Social Work"/>
    <x v="2"/>
    <s v="Racial marginalization in secondary education."/>
    <s v="Poverty &amp; Exclusion"/>
    <s v="College enrollment among marginalized youth."/>
    <s v="Child development"/>
    <s v="Family expectations."/>
    <s v="Family functioning"/>
    <m/>
  </r>
  <r>
    <s v="Davey et al., (2012)"/>
    <s v="Qualitative"/>
    <s v="Public, Environmental &amp; Occupational Health; Information Science &amp; Library Science; Social Sciences, Interdisciplinary; Social Sciences, Biomedical "/>
    <n v="2012"/>
    <s v="&quot;how family members are interconnected and mutually influence each other, and on how culture is essential in their lives, to understand the ways that individuals and_x000a_families cope with cancer&quot; (Marshall et al., 2011)."/>
    <s v="Risk: breast cancer among African American parents who are caring for school-age children. _x000a_Resources: modify interactions and family structure. Outcome: emotional consequences of breast cancer."/>
    <s v="N/A"/>
    <s v="N/A"/>
    <s v="E.g., parents openly sharing the factual aspects of the diagnosis while keeping their own emotional reactions hidden. Instead, parents attended e.g. church or turned to other adult family members."/>
    <m/>
    <s v="U.S."/>
    <m/>
    <n v="2008"/>
    <s v="Qualitative Health Research"/>
    <x v="0"/>
    <s v="Breast cancer among African Americans."/>
    <s v="Physical &amp; Mental Health Problems"/>
    <s v="Emotional consequences."/>
    <s v="Health &amp; Well-Being"/>
    <s v="Interactions and family structure."/>
    <s v="Family functioning"/>
    <m/>
  </r>
  <r>
    <s v="Finklestein et al., (2022)"/>
    <s v="Quantitative"/>
    <s v="Family Studies"/>
    <n v="2022"/>
    <s v="&quot;The resilience of the family system can be defined as its capacity to endure or recover from any adversity that threatens its stability or development&quot; (DeHaan et al., 2013; Masten, 2017; Walsh, 2015).  The results show that family resilience is a collective product of a shared and interactive process. "/>
    <s v="Risk: trauma exposure due to ongoing security threats (exposed to rocket attacks for 13 years). _x000a_Resources: family resilience and self-differentiation._x000a_Outcome: anxiety and adolescents' individual resilience."/>
    <s v="Absorb"/>
    <m/>
    <s v="E.g., communication and problem solving, family connectedness, making meaning of adversity, utilizing social and economic resources, positive outlook and family spirituality. "/>
    <m/>
    <s v="Israel"/>
    <m/>
    <n v="2013"/>
    <s v="Journal of Family Studies"/>
    <x v="3"/>
    <s v="Trauma exposure to ongoing rocket attacks."/>
    <s v="Physical &amp; Mental Health Problems"/>
    <s v="Anxiety and individual resilience."/>
    <s v="Health &amp; Well-Being"/>
    <s v="Family resilience and self-differentiation."/>
    <s v="Several"/>
    <m/>
  </r>
  <r>
    <s v="Levine (2009)"/>
    <s v="Qualitative"/>
    <s v="Social Work"/>
    <n v="2009"/>
    <s v="&quot;resilience as positive family adaptation within a context of significant adversity&quot; (Walsh, 1998, 2003). "/>
    <s v="Risk: single mothers with disabled children. _x000a_Resources: thoughtful, responsive and strategic decision-making. _x000a_Outcome: family adaptation of single mothers."/>
    <s v="Adapt"/>
    <s v="Family strengths, abilities, and meaning-making systems."/>
    <s v="E.g., conscious development of relational connections with the family of origin, instrumental and emotional support from families, as a mother, relying on one's own experiential knowledge in parenting their children."/>
    <m/>
    <s v="Canada"/>
    <m/>
    <s v="N/A"/>
    <s v="Social Work in Health Care"/>
    <x v="0"/>
    <s v="Single mothers with disabled children."/>
    <s v="Disability"/>
    <s v="Family adaptation of single mothers."/>
    <s v="Coping &amp; Adaptation"/>
    <s v="Decision-making concerning disabled children."/>
    <s v="Agency"/>
    <m/>
  </r>
  <r>
    <s v="McKinley et al., (2022)"/>
    <s v="Qualitative"/>
    <s v="Family Studies; Social Work"/>
    <n v="2022"/>
    <s v="&quot; Family resilience is the capacity of families to cope and adapt to adversity, often with greater skills than prior to the adversity&quot; (Burnette et al., 2020; Masten, 2018). "/>
    <s v="Risk: oppression of Native Americans undermining parenting practices._x000a_Resources: effective parenting practices._x000a_Outcome: social and behavioural health disparities."/>
    <s v="Protective factors"/>
    <s v="Positive disciplinary parenting practices."/>
    <s v="E.g., rewarding good behavior, setting clear expectations to avoid disciplinary problems, perceptions of discipline. "/>
    <m/>
    <s v="U.S."/>
    <m/>
    <s v="N/A"/>
    <s v="Child &amp; Family Social Work"/>
    <x v="0"/>
    <s v="Colonial oppression of Native Americans undermining parenting practices."/>
    <s v="Native's Oppression"/>
    <s v="Health disparities."/>
    <s v="Health &amp; Well-Being"/>
    <s v="Effective parenting practices."/>
    <s v="Parenting Practices"/>
    <m/>
  </r>
  <r>
    <s v="Mindel &amp; Hoefer (2006)"/>
    <s v="Quantitative"/>
    <s v="Social Work"/>
    <n v="2006"/>
    <s v="The CSAP measure on family strengths/resilience (Kumpfer, 1997) - a 12-item scale assessing the relative strengths of families.  Items in the scale ask about the level of strength of the family: supportiveness/ love/care,_x000a_positive communication, effective parenting skills, effective discipline style, organization, unity, positive mental health, physical health, emotional strength, knowledge and education, social networking, and spirituality. "/>
    <s v="Risk: substance abuse offenders. _x000a_Resources: family strengthening program. _x000a_Outcome: general - preventing, delaying or reducing substance use. Specific - family resilience, opportunities for pro-social involvement of the children, and family bonding."/>
    <s v="N/A"/>
    <s v="N/A"/>
    <s v="Increase parent skills through communication, empathy with child and family planning. Increase children's skills through recognition of feelings, communication, knowledge about alcohol and drugs and anger management."/>
    <m/>
    <s v="U.S."/>
    <m/>
    <s v="N/A"/>
    <s v="Journal of Social Service Research"/>
    <x v="0"/>
    <s v="Substance abuse offenders."/>
    <s v="Substance abuse"/>
    <s v="Preventing, delaying, or reducing substance use."/>
    <s v="Health &amp; Well-Being"/>
    <s v="Family strengthening program."/>
    <s v="Intervention"/>
    <m/>
  </r>
  <r>
    <s v="Park &amp; Chung (2014)"/>
    <s v="Quantitative"/>
    <s v="Social sciences, Interdisciplinary"/>
    <n v="2014"/>
    <s v="Family resilience: &quot;A family characteristic that makes it possible for anyone to adapt positively to a dangerous situation&quot; (McCubbin and McCubbin, 1988)._x000a_Ego resilience: &quot;a special characteristic that allows one to react flexibly in response to internal and external types of stress.&quot;_x000a_Academic resilience: &quot;a special characteristic that makes it possible for one to overcome a difficult situation experienced at school—such as personal failure, low level of achievement, school-related pressures, and excessive_x000a_stress levels—by positively adapting oneself to such a situation with successful results.&quot;"/>
    <s v="Risk: academic stress and school violence. _x000a_Resources:  family resilience, ego resilience, and academic resilience._x000a_Outcome: depression and suicide among adolescents."/>
    <s v="N/A"/>
    <s v="N/A"/>
    <s v="E.g., families providing the adolescents with support, change the social atmosphere related to the education system to help adolescents with low academic achievement to find meaning to their lives outside of academia. "/>
    <m/>
    <s v="South Korea"/>
    <m/>
    <n v="2009"/>
    <s v="Child Indicators Research"/>
    <x v="2"/>
    <s v="Academic stress and school violence."/>
    <s v="Other"/>
    <s v="Depression and suicide."/>
    <s v="Health &amp; Well-Being"/>
    <s v="Family/ego/academic resilience."/>
    <s v="Resilience"/>
    <m/>
  </r>
  <r>
    <s v="Perry et al. (2023)"/>
    <s v="Quantitative"/>
    <s v="Family Studies; Psychology, Developmental; Psychiatry"/>
    <n v="2023"/>
    <s v="The family resilience model (FRM) is one model that addresses family adaptation from stressors through four key characteristics: family risk, family protective factors, family vulnerability factors, and family adaptation (Henry et al., 2015)."/>
    <s v="Risk: COVID-19 vulnerability. _x000a_Resources: income, school format, marriage status, vaccination status, gender, stability in routines, family meaning-making, family emotional support. _x000a_Outcome: family resilience factors. "/>
    <s v="Family risk"/>
    <s v="Family risk: predict adaptation within the family unit by drawing from the family's protective and vulnerability factors. Family protective and vulnerability factors: features that increase a family's ability to cope with risk or enhance risk. Family adaptation: the response to the risk, protection and vulnerability factors."/>
    <s v="E.g., relationship patterns: make positive meaning of the pandemic. How connected and supportive the family is during the pandemic, distribution of authority and power in the family. "/>
    <m/>
    <s v="U.S."/>
    <m/>
    <n v="2008"/>
    <s v="Journal of Child and Family Studies"/>
    <x v="0"/>
    <s v="COVID-19 vulnerability."/>
    <s v="COVID-19"/>
    <s v="Family resilience."/>
    <s v="Resilience"/>
    <s v="Income, education structure, vaccination, gender, routine stability, family dynamics."/>
    <s v="Several"/>
    <m/>
  </r>
  <r>
    <m/>
    <m/>
    <m/>
    <m/>
    <m/>
    <m/>
    <s v="Protective factors"/>
    <m/>
    <m/>
    <m/>
    <m/>
    <m/>
    <m/>
    <m/>
    <x v="1"/>
    <m/>
    <m/>
    <m/>
    <m/>
    <m/>
    <m/>
    <m/>
  </r>
  <r>
    <m/>
    <m/>
    <m/>
    <m/>
    <m/>
    <m/>
    <s v="Vulnerability factors."/>
    <m/>
    <m/>
    <m/>
    <m/>
    <m/>
    <m/>
    <m/>
    <x v="1"/>
    <m/>
    <m/>
    <m/>
    <m/>
    <m/>
    <m/>
    <m/>
  </r>
  <r>
    <m/>
    <m/>
    <m/>
    <m/>
    <m/>
    <m/>
    <s v="Adapt"/>
    <m/>
    <m/>
    <m/>
    <m/>
    <m/>
    <m/>
    <m/>
    <x v="1"/>
    <m/>
    <m/>
    <m/>
    <m/>
    <m/>
    <m/>
    <m/>
  </r>
  <r>
    <s v="Piel et al., (2017)"/>
    <s v="Mixed methods"/>
    <s v="Family Studies; Social Work"/>
    <n v="2017"/>
    <s v="N/A"/>
    <s v="Risk: foster families. _x000a_Resources: social support. _x000a_Outcome: sustaining long-term fostering."/>
    <s v="N/A"/>
    <s v="N/A"/>
    <s v="E.g., learn how to effectively communicate with agents of the child welfare system, other families and children in their care, availability of councelors for emotional support."/>
    <m/>
    <s v="U.S."/>
    <m/>
    <s v="N/A"/>
    <s v="Child &amp; Family Social Work"/>
    <x v="0"/>
    <s v="Foster families."/>
    <s v="Caregiving and care needs"/>
    <s v="Sustaining long-term fostering."/>
    <s v="Family functioning"/>
    <s v="Social support."/>
    <s v="Social work"/>
    <m/>
  </r>
  <r>
    <s v="Schneider et al., (2019)"/>
    <s v="Quantitative"/>
    <s v="Behavioral Sciences; Psychology, Developmental; Pediatrics"/>
    <n v="2019"/>
    <s v="&quot;the ability to “bounce back” or positively adapt to adversity&quot; (Luthar, 2015)._x000a_&quot;the family's ability to cope and adapt to change, stress, or adversity&quot; (Black &amp; Lobo, 2008)."/>
    <s v="Risk: children with autism and ADHD._x000a_Resources: adverse childhood experiences._x000a_Outcome: level of family resilience."/>
    <s v="N/A"/>
    <s v="N/A"/>
    <s v="E.g., family's ability to talk about problems, know they have strengths to draw on, work together to solve problems, and remain hopeful in difficult times."/>
    <m/>
    <s v="U.S."/>
    <m/>
    <n v="2016"/>
    <s v="Journal of Developmental and Behavioral Pediatrics"/>
    <x v="2"/>
    <s v="Children with autism and ADHD."/>
    <s v="Disability"/>
    <s v="Adverse childhood experiences."/>
    <s v="Childhood adversity"/>
    <s v="Family resilience."/>
    <s v="Resilience"/>
    <m/>
  </r>
  <r>
    <s v="Smith-Adcock et al., (2019)"/>
    <s v="Quantitative"/>
    <s v="Family Studies; Psychology, Developmental; Psychiatry"/>
    <n v="2019"/>
    <s v="Walsh's (2012) concept of family resilience. "/>
    <s v="Risk: children from low-income families._x000a_Resources: parenting processes._x000a_Outcome: children's social-emotional readiness and reading achievement."/>
    <s v="N/A"/>
    <s v="N/A"/>
    <s v="E.g., positive dicipline, parental school involvement, family rules, home involvement, cultural involvement (cultural capital). "/>
    <m/>
    <s v="U.S."/>
    <m/>
    <s v="1998-99"/>
    <s v="Journal of Child and Family Studies"/>
    <x v="2"/>
    <s v="Children from low-income background."/>
    <s v="Poverty &amp; Exclusion"/>
    <s v="Social-emotional readiness and reading achievement."/>
    <s v="Child development"/>
    <s v="Parenting processes."/>
    <s v="Parenting Practices"/>
    <m/>
  </r>
  <r>
    <s v="Zhuang &amp; Wong (2023)"/>
    <s v="Quantitative"/>
    <s v="Health Care Sciences &amp; Services; Family Studies; Public, Environmental &amp; Occupational Health"/>
    <n v="2023"/>
    <s v="&quot;At the exosystem level, accessing and utilizing community resources in the neighborhood network, friends, and social service agencies are considered to contribute to individual and family resilience&quot; (Ungar et al., 2013; Walsh, 2013)."/>
    <s v="Risk: public health crisis - COVID-19. _x000a_Resources: community resources and family functioning._x000a_Outcome: mental health."/>
    <s v="N/A"/>
    <s v="N/A"/>
    <s v="E.g., using community resources by local agencies and residents, shared family beliefs, newly established family routines (e.g., handwashing, facemask wearing), and close relationships and solidarity."/>
    <m/>
    <s v="China"/>
    <m/>
    <n v="2020"/>
    <s v="Families Systems &amp; Health"/>
    <x v="0"/>
    <s v="Public health crisis - COVID-19."/>
    <s v="COVID-19"/>
    <s v="Mental health."/>
    <s v="Health &amp; Well-Being"/>
    <s v="Institutional structures and family functioning."/>
    <s v="Several"/>
    <m/>
  </r>
  <r>
    <s v="Al-Jadiri et al., (2021)"/>
    <s v="Quantitative"/>
    <s v="Behavioral Sciences; Psychology, Developmental; Pediatrics"/>
    <n v="2021"/>
    <s v="Positive adaptation despite adversity."/>
    <s v="Risk: families of children with autism spectrum disorder (ASD)._x000a_Resources: parent's emotional and psychosocial factors, child ASD severity and treatment use, health care factors. _x000a_Outcome: high levels of stress and poor psychological functioning. "/>
    <s v="Adapt"/>
    <s v="Buffer against the development of increased levels of stress when raising a child with ASD."/>
    <s v="E.g., communication, working together to solve problems, drawing on strengths, staying hopeful during difficult times. Parent's receiving emotional and social support, and satisfaction with interactions with health care providers."/>
    <m/>
    <s v="U.S."/>
    <m/>
    <n v="2016"/>
    <s v="Journal of Developmental and Behavioral Pediatrics"/>
    <x v="0"/>
    <s v="Children with autism."/>
    <s v="Disability"/>
    <s v="High stress levels and poor psychological functioning."/>
    <s v="Health &amp; Well-Being"/>
    <s v="Emotional and social support, severity of autism, healthcare satisfaction."/>
    <s v="Other"/>
    <m/>
  </r>
  <r>
    <m/>
    <m/>
    <m/>
    <m/>
    <m/>
    <m/>
    <s v="Personal traits and perspectives."/>
    <m/>
    <m/>
    <m/>
    <m/>
    <m/>
    <m/>
    <m/>
    <x v="1"/>
    <m/>
    <m/>
    <m/>
    <m/>
    <m/>
    <m/>
    <m/>
  </r>
  <r>
    <s v="Allassad Alhuzai (2020)"/>
    <s v="Qualitative"/>
    <s v="Public, Environmental &amp; Occupational Health; Psychology, Multidisciplinary; Social Work"/>
    <n v="2020"/>
    <s v="&quot;the ability to bounce back from difficulties stronger and with greater resources. It is not just a matter of overcoming stressful circumstances but rather of making use of the experience for meaningful growth within the individual and in the familial relationships&quot; (Walsh, 2003)."/>
    <s v="Risk: women who were child brides._x000a_Resources: optimism, acceptance of the situation, contend with social conventions, daydreaming._x000a_Outcome: adjustment process."/>
    <s v="Belief systems."/>
    <s v="Meaning making of adversity, a positive outlook, and transcendence and spirituality."/>
    <s v="E.g., resignation and acceptance of their situation, skipping adolescence and becoming women, dreaming about becoming a woman and mother, behaving in accordance with social patterns and conventions regarding who is a good women, optimism."/>
    <m/>
    <s v="Israel"/>
    <m/>
    <s v="N/A"/>
    <s v="Journal of Community Psychology"/>
    <x v="2"/>
    <s v="Women who were child brides."/>
    <s v="Child maltreatment"/>
    <s v="Adjustment process."/>
    <s v="Coping &amp; Adaptation"/>
    <s v="Optimism, acceptance of the situation, contend with social conventions, daydreaming."/>
    <s v="Attitudes"/>
    <m/>
  </r>
  <r>
    <s v="Arenliu et al., (2020)"/>
    <s v="Qualitative"/>
    <s v="Psychology, Clinical; Family Studies"/>
    <n v="2020"/>
    <s v="The stregths and coping mechanisms of families under stress, in crises, or in times of adversity. Family resilience is centered around specific characteristics of the family's belief systems, organizational patterns, and communication processes (Walsh 2016). "/>
    <s v="Risk: Syrian refugee families living in Istanbul._x000a_Resources: surviving war and border crossing, flexible and reciprocal family organization, hopeful family beliefs and communication, staying connected with family in Syria, and making the best of living in a new country._x000a_Constraints: living as urban refugees, parenting children in refuge._x000a_Outcome: none (aim to achieve a contextual understanding of war and displacement stressors and coping mechanisms). "/>
    <s v="N/A"/>
    <s v="N/A"/>
    <s v="E.g., family solidarity and support, women's empowerment being welcomed, hoping that children will have a better life, praying and reading the Quran, and sending money to family in Syria."/>
    <m/>
    <s v="Turkey"/>
    <m/>
    <s v="N/A"/>
    <s v="Journal of Family Psychology"/>
    <x v="0"/>
    <s v="Refugee families."/>
    <s v="Migration"/>
    <s v="N/A"/>
    <s v="N/A"/>
    <s v="Flexible and reciprocal family organization, beliefs and communication, connections with family in the origin country, making the best out of the situation, living as urban refugees, parenting children in refuge."/>
    <s v="Communication, belief systems, and organizational patterns"/>
    <m/>
  </r>
  <r>
    <s v="Crabtree (2007)"/>
    <s v="Qualitative"/>
    <s v="Rehabilitation; Social Sciences, Interdisciplinary"/>
    <n v="2007"/>
    <s v="N/A"/>
    <s v="Risk: caring for children with developmental disabilities in a country with social stigma about disability._x000a_Resources: religious interpretations._x000a_Outcome: family well-being and cohesiveness."/>
    <s v="N/A"/>
    <s v="N/A"/>
    <s v="E.g., becoming models of Muslim piety and maternal duty, accepting God's will which is believed to bring blessings upon the home."/>
    <m/>
    <s v="United Arab Emirates"/>
    <m/>
    <s v="N/A"/>
    <s v="Disability &amp; Society"/>
    <x v="0"/>
    <s v="Caring for children with developmental disabilities."/>
    <s v="Disability"/>
    <s v="Well-being and cohesiveness."/>
    <s v="Health &amp; Well-Being"/>
    <s v="Religious interpretations."/>
    <s v="Culture and religion"/>
    <m/>
  </r>
  <r>
    <s v="Barboza &amp; Seedall (2023)"/>
    <s v="Quantitative"/>
    <s v="Psychology, Multidisciplinary; Social Issues; Social Sciences, Biomedical"/>
    <n v="2023"/>
    <s v="&quot;Family resilience is enacted through the relational processes in which the family restores balance and strengthens relational connection amid adversity or change&quot; (Walsh, 2016)._x000a_Bereavement resilience: &quot;the process by which  an individual navigates the use of various coping strategies in order to effectively satisfy the emotional demands of grief&quot; (Bonanno et al., 2011; Patterson, 2002)."/>
    <s v="Risk: bereaved adults who lost a family member._x000a_Resources: family resilience processes and current outlook on life._x000a_Outcome: grief symptoms."/>
    <s v="Adapt"/>
    <s v="Three forms: shared beliefs, communication patterns, and organization. These processes are fluid approaches the family uses to adapt to changes. As the family employs resilience processes, the chances are greater that they achieve donadaptation, where &quot;the family a) continues to promote the individual well-being and development of each family member and b) maintains the family unit in order to accomplish  its life cycle tasks”(Patterson, 2000)."/>
    <s v="E.g., shared beliefs and experiences of the loss and communication in the family, and organization within the family system and larger community systems."/>
    <m/>
    <s v="U.S."/>
    <m/>
    <s v="N/A"/>
    <s v="Death Studies"/>
    <x v="0"/>
    <s v="Loss of a family member."/>
    <s v="Family bereavement"/>
    <s v="Grief symptoms."/>
    <s v="Health &amp; Well-Being"/>
    <s v="Resilience and mindset."/>
    <s v="Several"/>
    <m/>
  </r>
  <r>
    <s v="Barton et al., (2023) "/>
    <s v="Quantitative"/>
    <s v="Family Studies; Sociology"/>
    <n v="2023"/>
    <s v="&quot;good outcomes in spite of serious threats to adaptation or development&quot; (Masten, 2001)."/>
    <s v="Risk: 2 years after Covid-19._x000a_Resources/Constraints: family and individual functioning._x000a_Outcome: resilient families."/>
    <s v="N/A"/>
    <s v="N/A"/>
    <s v="E.g., perceived stress and loneliness (individual functioning), income, educational attainment, financial hardship, marriage, cohesive family mindset, couple social integration and perceived partner gratitude."/>
    <m/>
    <s v="U.S."/>
    <m/>
    <n v="2022"/>
    <s v="Journal of Marriage and Family"/>
    <x v="3"/>
    <s v="COVID-19."/>
    <s v="COVID-19"/>
    <s v="Resilient families."/>
    <s v="Resilience"/>
    <s v="Individual and family functioning."/>
    <s v="Family functioning"/>
    <m/>
  </r>
  <r>
    <s v="Bates et al., (2021)"/>
    <s v="Quantitative"/>
    <s v="Family Studies; Psychology, Developmental; Psychiatry"/>
    <n v="2021"/>
    <s v="Family resilience emphasizes how protective factors can help to overcome adverse situations (Benzies &amp; Mychasiuk, 2009). Further, it emphasizes how the family, as a whole, adapts in the face of stress (Hawley &amp; DeHaan, 1996). "/>
    <s v="Risk: Covid-19._x000a_Resources: family routines (prior and during the pandemic)._x000a_Outcome: well-being."/>
    <s v="N/A"/>
    <s v="N/A"/>
    <s v="E.g., engagement in family routines such as bedtime, screen time, mealtimes, occupation (healthcare workers or not), and household income."/>
    <m/>
    <s v="U.S."/>
    <m/>
    <n v="2020"/>
    <s v="Journal of Child and Family Studies"/>
    <x v="3"/>
    <s v="COVID-19."/>
    <s v="COVID-19"/>
    <s v="Well-being."/>
    <s v="Health &amp; Well-Being"/>
    <s v="Family routines."/>
    <s v="Family functioning"/>
    <m/>
  </r>
  <r>
    <s v="Brockman et al., (2016)"/>
    <s v="Quantitative"/>
    <s v="Psychology, Clinical; Family Studies"/>
    <n v="2016"/>
    <s v="&quot;service members' psychological acceptance promotes family resilience and adaptation to the multiple contextual challenges and role transitions associated with military deployment&quot;."/>
    <s v="Risk: military service members' deployment-related trauma exposure, PTSD symptoms, and experiential avoidance._x000a_Resources: problem-solving with spouse and children during the post-deployment period._x000a_Outcome: positive social engagement, social withdrawal, reactivity-coercion, and distress avoidance during post-deployment family interaction."/>
    <s v="N/A"/>
    <s v="N/A"/>
    <s v="E.g., problem-solving with their child, conversations with their child about (re)deployment, problem-solving with spouse/partner about co-parenting."/>
    <m/>
    <s v="U.S."/>
    <m/>
    <s v="N/A"/>
    <s v="Journal of Family Psychology"/>
    <x v="0"/>
    <s v="Military trauma exposure."/>
    <s v="Physical &amp; Mental Health Problems"/>
    <s v="Positive social engagement with family members."/>
    <s v="Social Engagement &amp; Networks"/>
    <s v="Problem-solving with family members."/>
    <s v="Family functioning"/>
    <m/>
  </r>
  <r>
    <s v="Brucker (2020)"/>
    <s v="Quantitative"/>
    <s v="Family Studies; Social Work"/>
    <n v="2020"/>
    <s v="&quot;positive or adaptive outcomes in the presence of a risk or challenge (Criss, Henry, Harrist, &amp; Larzelere, 2015)&quot;. "/>
    <s v="Risk: working-age adults with disabilities._x000a_Resources: family structure, family-level employment, receipt of adult public disability benefit._x000a_Outcome: living above the poverty line."/>
    <s v="N/A"/>
    <s v="N/A"/>
    <s v="E.g., being married or cohabiting leads to higher economic security, having no children living at home as married, having children living at home as a single parent, both adults in the household having employment, and receiving disability benefits."/>
    <m/>
    <s v="U.S."/>
    <m/>
    <n v="2016"/>
    <s v="Family Relations"/>
    <x v="0"/>
    <s v="Adults with disabilities."/>
    <s v="Disability"/>
    <s v="Poverty."/>
    <s v="Poverty"/>
    <s v="Sociodemographic characteristics, financial support."/>
    <s v="Several"/>
    <m/>
  </r>
  <r>
    <s v="Bu et al., (2023)"/>
    <s v="Qualitative"/>
    <s v="Family Studies; Social Work"/>
    <n v="2023"/>
    <s v="&quot;the family's ability to withstand and rebound from stressful life challenges (Walsh, 2016, 2021)&quot;"/>
    <s v="Risk: families with cross-boundary students (CBSs). _x000a_Resources: family processes._x000a_Outcome: positive family adaptation through maintaining family functioning, alleviating situational stress, and facilitating family transformation."/>
    <s v="Belief systems."/>
    <s v="Belief systems: the ability to make meaning of adversity, maintain positive outlooks, and draw strength from spirituality and transcendence._x000a_Communication processes: the ability to approach adversity with clarity and support, express emotions following adversity, and engage in problem-solving. _x000a_Organizational processes: the ability to maintain flexibility and connectedness and make use of social- and economic resources."/>
    <s v="E.g., hope and perseverance, collectivist-minded view of resilience, emotional regulation of self and others, family harmony, economic and instrumental support from family, community and social levels."/>
    <m/>
    <s v="China"/>
    <m/>
    <n v="2019"/>
    <s v="Child &amp; Family Social Work"/>
    <x v="0"/>
    <s v="Families with cross-boundary students."/>
    <s v="Transnational families"/>
    <s v="Maintaining family functioning, alleviating stress, facilitating family transformation."/>
    <s v="Family functioning"/>
    <s v="Family processes."/>
    <s v="Family functioning"/>
    <m/>
  </r>
  <r>
    <m/>
    <m/>
    <m/>
    <m/>
    <m/>
    <m/>
    <s v="Communication processes."/>
    <m/>
    <m/>
    <m/>
    <m/>
    <m/>
    <m/>
    <m/>
    <x v="1"/>
    <m/>
    <m/>
    <m/>
    <m/>
    <m/>
    <m/>
    <m/>
  </r>
  <r>
    <m/>
    <m/>
    <m/>
    <m/>
    <m/>
    <m/>
    <s v="Organizational patterns."/>
    <m/>
    <m/>
    <m/>
    <m/>
    <m/>
    <m/>
    <m/>
    <x v="1"/>
    <m/>
    <m/>
    <m/>
    <m/>
    <m/>
    <m/>
    <m/>
  </r>
  <r>
    <s v="Burnette et al., (2020a)"/>
    <s v="Qualitative"/>
    <s v="Psychology, Clinical; Family Studies"/>
    <n v="2020"/>
    <s v="“the capacity of the family system to withstand and rebound from adversity, strengthened and more resourceful” (Walsh, 2016)."/>
    <s v="Risk: Native Americans who have experienced historical oppression._x000a_Resources: current and family-of-origin protective and promotive factors._x000a_Outcome: resilience in current- and origin family."/>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spending time together, expressing love and affection, working together, passing down cultural traditions, meeting regularly for celebrations and meals."/>
    <m/>
    <s v="U.S."/>
    <m/>
    <s v="N/A"/>
    <s v="Family Process"/>
    <x v="0"/>
    <s v="Native Americans who have experienced historical oppression."/>
    <s v="Native's Oppression"/>
    <s v="Resilience in current and- origin family."/>
    <s v="Resilience"/>
    <s v="Family protective and promotive factors."/>
    <s v="Family functioning"/>
    <s v="Develops a tool to measure family resilience, the FRI (Family Resilience Inventory)."/>
  </r>
  <r>
    <m/>
    <m/>
    <m/>
    <m/>
    <m/>
    <m/>
    <s v="Organizational patterns."/>
    <m/>
    <m/>
    <m/>
    <m/>
    <m/>
    <m/>
    <m/>
    <x v="1"/>
    <m/>
    <m/>
    <m/>
    <m/>
    <m/>
    <m/>
    <m/>
  </r>
  <r>
    <m/>
    <m/>
    <m/>
    <m/>
    <m/>
    <m/>
    <s v="Communication processes."/>
    <m/>
    <m/>
    <m/>
    <m/>
    <m/>
    <m/>
    <m/>
    <x v="1"/>
    <m/>
    <m/>
    <m/>
    <m/>
    <m/>
    <m/>
    <m/>
  </r>
  <r>
    <s v="Burnette et al., (2020b)"/>
    <s v="Qualitative"/>
    <s v="Social Work"/>
    <n v="2020"/>
    <s v="The framework of Historical Oppression, Resilience, and Transcendence (FHORT): Indigenous people have persistently demonstrated resilience and transcendence despite experiencing historical oppression. &quot;Family connection and cohesiveness contribute to Indigenous resilience and resistance to attacks on Indigenous sovereignty and identity&quot; (Gross, 2003)."/>
    <s v="Risk: indigenous communities experiencing historical oppression._x000a_Resources: cultural traditions._x000a_Outcome: enculturation and wellness."/>
    <s v="N/A"/>
    <s v="N/A"/>
    <s v="E.g., dancing, sewing, beadwork, music, tribal sports, older family members transmitting knowledge about traditional tribal foods, sharing food."/>
    <m/>
    <s v="U.S."/>
    <m/>
    <s v="N/A"/>
    <s v="Journal of Evidence-Based Social Work"/>
    <x v="4"/>
    <s v="Native Americans who have experienced historical oppression."/>
    <s v="Native's Oppression"/>
    <s v="Enculturation and wellness."/>
    <s v="Health &amp; Well-Being"/>
    <s v="Cultural traditions."/>
    <s v="Culture and religion"/>
    <m/>
  </r>
  <r>
    <s v="Burnette et al., (2019)"/>
    <s v="Quantitative"/>
    <s v="Social Work"/>
    <n v="2019"/>
    <s v="Bouncing back and recovering well after experiencing adversity."/>
    <s v="Risk: Indigenous Americans who have experienced historical oppression._x000a_Resources: family protective and promotive factors._x000a_Outcome: depression."/>
    <s v="Promotive factors"/>
    <s v="Family resources and positive characteristics, which help across the different levels of risk."/>
    <s v="E.g., family members to look up to, strong values guiding their actions, working together to achieve goals."/>
    <m/>
    <s v="U.S."/>
    <m/>
    <s v="N/A"/>
    <s v="British Journal of Social Work"/>
    <x v="0"/>
    <s v="Native Americans who have experienced historical oppression."/>
    <s v="Native's Oppression"/>
    <s v="Depression."/>
    <s v="Health &amp; Well-Being"/>
    <s v="Family protective and promotive factors."/>
    <s v="Family functioning"/>
    <m/>
  </r>
  <r>
    <s v="Casmini &amp; Supardi (2020)"/>
    <s v="Qualitative"/>
    <s v="Social sciences, Interdisciplinary"/>
    <n v="2020"/>
    <s v="&quot;the ability of a family to manage problems they are facing, based on the resources they have to suffice their needs (Sunarti, 2010).&quot;"/>
    <s v="Risk: unrestrained criminal acts, known as klithih, as a result of brutal behavior of adolescent social behavior._x000a_Resources: religious values, communication, behavioral control, continuous self-esteem._x000a_Outcome: not getting involved in klithih, i.e. criminal acts. "/>
    <s v="Physical"/>
    <s v="Physical: Fulfillment of clothing, housing, education, and health needs._x000a_Social: fulfillment of family needs grounded in religious values, effective communication, and problem-solving._x000a_Psychological: solving non-physical problems, emotion control, positive self-concept."/>
    <s v="E.g., moral growth through religion, positive emotional relationships with the children, building new emotional relationships with peer group members, parents wanting to communicate in two directions with the adolescents."/>
    <m/>
    <s v="Indonesia"/>
    <m/>
    <s v="N/A"/>
    <s v="Qualitative report"/>
    <x v="2"/>
    <s v="Unrestrained criminal acts."/>
    <s v="Other"/>
    <s v="Non-involvement in criminal acts."/>
    <s v="Delinquent behavior"/>
    <s v="Religious values, communication, behavioral control, self-esteem."/>
    <s v="Culture and religion"/>
    <m/>
  </r>
  <r>
    <m/>
    <m/>
    <m/>
    <m/>
    <m/>
    <m/>
    <s v="Social"/>
    <m/>
    <m/>
    <m/>
    <m/>
    <m/>
    <m/>
    <m/>
    <x v="1"/>
    <m/>
    <m/>
    <m/>
    <m/>
    <m/>
    <m/>
    <m/>
  </r>
  <r>
    <m/>
    <m/>
    <m/>
    <m/>
    <m/>
    <m/>
    <s v="Personal traits and perspectives."/>
    <m/>
    <m/>
    <m/>
    <m/>
    <m/>
    <m/>
    <m/>
    <x v="1"/>
    <m/>
    <m/>
    <m/>
    <m/>
    <m/>
    <m/>
    <m/>
  </r>
  <r>
    <s v="Cheatham &amp; Fernando (2022)"/>
    <s v="Quantitative"/>
    <s v="Family Studies"/>
    <n v="2022"/>
    <s v="Making meaning from adversity (Walsh, 2015). "/>
    <s v="Risk: families of children with autism._x000a_Resources: communication and problem solving, utilizing social and economic resources, family connectedness, spirituality, meaning making of adversity. _x000a_Outcome: parental stress."/>
    <s v="Belief systems."/>
    <s v="Communication: open emotional expression and collaborative problem-solving._x000a_Belief systems: positive outlook and spirituality._x000a_Organizational patterns: social and economic resources, flexibility."/>
    <s v="E.g., attributing meaning to struggles, recognize crises as a shared challenge that can be faced together, having a sense of cohesion, adequate family communication and problem-solving."/>
    <m/>
    <s v="U.S."/>
    <m/>
    <s v="N/A"/>
    <s v="Family Journal"/>
    <x v="0"/>
    <s v="Families of children with autism."/>
    <s v="Disability"/>
    <s v="Parental stress."/>
    <s v="Health &amp; Well-Being"/>
    <s v="Communication and problem solving, social and economic resources, family connectedness, spirituality, meaning making. "/>
    <s v="Communication, belief systems, and organizational patterns"/>
    <m/>
  </r>
  <r>
    <m/>
    <m/>
    <m/>
    <m/>
    <m/>
    <m/>
    <s v="Organizational patterns."/>
    <m/>
    <m/>
    <m/>
    <m/>
    <m/>
    <m/>
    <m/>
    <x v="1"/>
    <m/>
    <m/>
    <m/>
    <m/>
    <m/>
    <m/>
    <m/>
  </r>
  <r>
    <m/>
    <m/>
    <m/>
    <m/>
    <m/>
    <m/>
    <s v="Communication processes."/>
    <m/>
    <m/>
    <m/>
    <m/>
    <m/>
    <m/>
    <m/>
    <x v="1"/>
    <m/>
    <m/>
    <m/>
    <m/>
    <m/>
    <m/>
    <m/>
  </r>
  <r>
    <s v="Chen &amp; Yu (2023)"/>
    <s v="Qualitative"/>
    <s v="Rehabilitation; Social Sciences, Interdisciplinary"/>
    <n v="2023"/>
    <s v="&quot;A dynamic process of perseverance, self-governance, and family capability that occues in response to crisis and challenges, so as to overcome difficulties and maintain family functionality&quot; (Walsh, 2003)."/>
    <s v="Risk: families living with children with disabilities._x000a_Resources: belief systems, family organizational patterns, family communication patterns._x000a_Outcome: family resilience."/>
    <s v="N/A"/>
    <s v="N/A"/>
    <s v="E.g., family traditions, sense of responsibility, living in the moment, achieving small goals one by one, living a normal life."/>
    <m/>
    <s v="China"/>
    <m/>
    <n v="2018"/>
    <s v="Disability &amp; Society"/>
    <x v="0"/>
    <s v="Families of children with disabilities."/>
    <s v="Disability"/>
    <s v="Family resilience."/>
    <s v="Resilience"/>
    <s v="Belief systems, family organizational patterns, communication patterns."/>
    <s v="Communication, belief systems, and organizational patterns"/>
    <m/>
  </r>
  <r>
    <s v="Chew et al., (2018b)"/>
    <s v="Qualitative"/>
    <s v="Social Work"/>
    <n v="2018"/>
    <s v="The capacity to recover from, adapt, or remain strong when facing adversity. That is, individuals who have good outcomes despite having a high risk for maladjustment, maintain competence despite threats to their well-being and recover from trauma (Masten &amp; Monn, 2015)._x000a__x000a_Families as a resource that an individual can harness in order to cope with adversity (Walsh, 2016). "/>
    <s v="Risk: young people living with epilepsy. _x000a_Resources: family processes. _x000a_Outcome: psychosocial outcomes."/>
    <s v="Adapt"/>
    <s v="Young people's self-esteem, social competencies and functioning, academic achievement, and quality of life. "/>
    <s v="E.g., shared family beliefs, family connectedness, communication processes supporting collaborative problem-solving, adopt a positive outlook and optimism."/>
    <m/>
    <s v="China"/>
    <m/>
    <s v="2013-2014"/>
    <s v="Social Work in Health Care"/>
    <x v="2"/>
    <s v="Young people with epilepsy."/>
    <s v="Disability"/>
    <s v="Psychosocial outcomes."/>
    <s v="Health &amp; Well-Being"/>
    <s v="Family processes."/>
    <s v="Family functioning"/>
    <m/>
  </r>
  <r>
    <s v="Chew &amp; Haase (2016)"/>
    <s v="Quantitative"/>
    <s v="Behavioral Sciences; Clinical Neurology; Psychiatry"/>
    <n v="2016"/>
    <s v="How families deal and cope with adversity."/>
    <s v="Risk: young people living with epilepsy._x000a_Resources: family functioning._x000a_Outcome: reducing psychosocial problems in young people."/>
    <s v="Belief systems."/>
    <s v="Family beliefs: making meaning of adversity, positive outlook, transcendence and spirituality._x000a_Organizational patterns: flexibility in family structure, connectedness among family members, utilization of social and economic resources. _x000a_Communication: open emotional expression, collaborative problem-solving,"/>
    <s v="E.g., consulting each other in the family about decisions, asking neighbors for assistance, showing love and affection to family members, and attending prayers/services at places of worship."/>
    <m/>
    <s v="Singapore"/>
    <m/>
    <s v="2013-2014"/>
    <s v="Epilepsy &amp; Behavior"/>
    <x v="0"/>
    <s v="Young people with epilepsy."/>
    <s v="Disability"/>
    <s v="Reducing psychosocial outcomes."/>
    <s v="Health &amp; Well-Being"/>
    <s v="Family functioning."/>
    <s v="Family functioning"/>
    <m/>
  </r>
  <r>
    <m/>
    <m/>
    <m/>
    <m/>
    <m/>
    <m/>
    <s v="Organizational patterns."/>
    <m/>
    <m/>
    <m/>
    <m/>
    <m/>
    <m/>
    <m/>
    <x v="1"/>
    <m/>
    <m/>
    <m/>
    <m/>
    <m/>
    <m/>
    <m/>
  </r>
  <r>
    <m/>
    <m/>
    <m/>
    <m/>
    <m/>
    <m/>
    <s v="Communication processes."/>
    <m/>
    <m/>
    <m/>
    <m/>
    <m/>
    <m/>
    <m/>
    <x v="1"/>
    <m/>
    <m/>
    <m/>
    <m/>
    <m/>
    <m/>
    <m/>
  </r>
  <r>
    <s v="Chew et al., (2017)"/>
    <s v="Quantitative"/>
    <s v="Behavioral Sciences; Clinical Neurology; Psychiatry"/>
    <n v="2017"/>
    <s v="Cope successfully with adversity."/>
    <s v="Risk: young people living with epilepsy. _x000a_Resources: coping behaviours and family resilience._x000a_Constraints: stress and illness perceptions._x000a_Outcome: young people's self-esteem."/>
    <s v="N/A"/>
    <s v="N/A"/>
    <s v="E.g., illness severity, emotional burden, perceived consequences of illness (constraints), trying to think of good things in one's life, and showing love and affection for family members (resources). "/>
    <m/>
    <s v="Singapore"/>
    <m/>
    <s v="2013-2014"/>
    <s v="Epilepsy &amp; Behavior"/>
    <x v="2"/>
    <s v="Young people with epilepsy."/>
    <s v="Disability"/>
    <s v="Youth self-esteem."/>
    <s v="Child development"/>
    <s v="Coping behaviors, family resilience, and stress and illness perceptions."/>
    <s v="Other"/>
    <s v="This paper and many others use the Family Resilience Assessment Scale (FRAS), a 54-item scale to assess family processes that support families' ability to cope successfully with adversity. "/>
  </r>
  <r>
    <s v="Childress et al., (2023)"/>
    <s v="Qualitative"/>
    <s v="Family Studies; Social Work"/>
    <n v="2023"/>
    <s v="&quot;the ability to withstand and rebound from disruptive life challenges (Walsh, 2003)&quot;."/>
    <s v="Risk: loss of childcare and in-person schooling due to the Covid-19 pandemic._x000a_Resources: changes in parenting._x000a_Outcome: parental stress. "/>
    <s v="Belief systems."/>
    <s v="Belief systems: making meaning of adversity, positive outlook, and spirituality._x000a_Organizational patterns: family connectedness, resources, and flexibility._x000a_Communication/problem-solving: emotional expression, collaborative problem-solving and clarity."/>
    <s v="E.g., reducing time and intensity of effort devoted to paid work because of their additional parenting responsibilities, slowing down to prioritize time with children, creating new routines and traditions."/>
    <m/>
    <s v="U.S."/>
    <m/>
    <n v="2020"/>
    <s v="Child &amp; Family Social Work"/>
    <x v="2"/>
    <s v="Loss of childcare and in-person schooling due to COVID-19."/>
    <s v="COVID-19"/>
    <s v="Parental stress."/>
    <s v="Health &amp; Well-Being"/>
    <s v="Changes in parenting."/>
    <s v="Parenting Practices"/>
    <m/>
  </r>
  <r>
    <m/>
    <m/>
    <m/>
    <m/>
    <m/>
    <m/>
    <s v="Organizational patterns."/>
    <m/>
    <m/>
    <m/>
    <m/>
    <m/>
    <m/>
    <m/>
    <x v="1"/>
    <m/>
    <m/>
    <m/>
    <m/>
    <m/>
    <m/>
    <m/>
  </r>
  <r>
    <m/>
    <m/>
    <m/>
    <m/>
    <m/>
    <m/>
    <s v="Communication processes."/>
    <m/>
    <m/>
    <m/>
    <m/>
    <m/>
    <m/>
    <m/>
    <x v="1"/>
    <m/>
    <m/>
    <m/>
    <m/>
    <m/>
    <m/>
    <m/>
  </r>
  <r>
    <s v="Chiu et al., (2019)"/>
    <s v="Quantitative"/>
    <s v="Family Studies; Psychology, Developmental; Psychiatry"/>
    <n v="2019"/>
    <s v="&quot;the capacity to rebound from adversity stronger_x000a_and more resourceful&quot; (Walsh, 1998, 2002)."/>
    <s v="Risk: families of children with developmental delay (DD)._x000a_Resources: family strengths._x000a_Outcome: maximize the child's developmental potential."/>
    <s v="Belief systems."/>
    <s v="Belief systems: meaning-making of adversity, a positive outlook, transcendence, and spirituality._x000a_Organizational patterns: flexibility, connectedness, social and economic resources._x000a_Communication/problem-solving: clarity, open emotional expression, and collaborative problem-solving."/>
    <s v="E.g., maintaining good interactive relationships, using effective coping strategies."/>
    <m/>
    <s v="Taiwan"/>
    <m/>
    <s v="2014-2015"/>
    <s v="Journal of Child and Family Studies"/>
    <x v="0"/>
    <s v="Families of children with developmental delay (DD)."/>
    <s v="Disability"/>
    <s v="Maximization of the child's developmental potential."/>
    <s v="Child development"/>
    <s v="Family strengths."/>
    <s v="Family functioning"/>
    <s v="The authors assess the validity of the FRAS translated into Mandarin."/>
  </r>
  <r>
    <m/>
    <m/>
    <m/>
    <m/>
    <m/>
    <m/>
    <s v="Organizational patterns."/>
    <m/>
    <m/>
    <m/>
    <m/>
    <m/>
    <m/>
    <m/>
    <x v="1"/>
    <m/>
    <m/>
    <m/>
    <m/>
    <m/>
    <m/>
    <m/>
  </r>
  <r>
    <m/>
    <m/>
    <m/>
    <m/>
    <m/>
    <m/>
    <s v="Communication processes."/>
    <m/>
    <m/>
    <m/>
    <m/>
    <m/>
    <m/>
    <m/>
    <x v="1"/>
    <m/>
    <m/>
    <m/>
    <m/>
    <m/>
    <m/>
    <m/>
  </r>
  <r>
    <s v="Choi (2023)"/>
    <s v="Quantitative"/>
    <s v="Psychology, Clinical; Criminology &amp; Penology; Family Studies; Psychiatry"/>
    <n v="2023"/>
    <s v="The capacity to cope with adversity and maintain healthy family functioning despite challenging circumstances (Walsh, 2003a, 2016)."/>
    <s v="Risk: bullying victimization, Adverse Childhood Experiences (ACEs), and poverty status._x000a_Resources: family resilience._x000a_Outcome: adolescent internalizing disorders."/>
    <s v="N/A"/>
    <s v="N/A"/>
    <s v="E.g., talk about what to do when the family faces problems, work together to solve problems, draw from available family strengths, staying hopeful in difficult times."/>
    <m/>
    <s v="U.S."/>
    <m/>
    <n v="2016"/>
    <s v="Journal of Aggression Maltreatment &amp; trauma"/>
    <x v="2"/>
    <s v="Bullying, Adverse Childhood Experiences (ACEs), poverty status."/>
    <s v="Child maltreatment"/>
    <s v="Adolescent internalizing disorders."/>
    <s v="Health &amp; Well-Being"/>
    <s v="Family resilience."/>
    <s v="Resilience"/>
    <m/>
  </r>
  <r>
    <s v="Chu et al., (2022)"/>
    <s v="Quantitative"/>
    <s v="Family Studies; Social Work"/>
    <n v="2022"/>
    <s v="&quot;Effective coping and adaptation in the face of loss, hardship, or adversity&quot;"/>
    <s v="Risk: caregiver burden._x000a_Resources: family resilience._x000a_Outcome: easing caregiver burden."/>
    <s v="Belief systems."/>
    <s v="Belief systems: meaning-making of adversity, maintaining a positive outlook, transcendence, and spirituality. It indicates the ability to normalize, overcome, and obtain positive contributions from a crisis._x000a_Organizational patterns: flexibility, connectedness, social and economic resources. It reflects the presence of supportive family organization and relationships. _x000a_Communication patterns: clarity, open emotional expression, collaborative problem-solving. It reflects the capability of a family to communicate effectively."/>
    <s v="See &quot;Author's definition of types&quot;."/>
    <m/>
    <s v="China"/>
    <m/>
    <s v="N/A"/>
    <s v="Family Relations"/>
    <x v="0"/>
    <s v="Caregiver burden."/>
    <s v="Caregiving and care needs"/>
    <s v="Easing caregiver burden."/>
    <s v="Family functioning"/>
    <s v="Family resilience."/>
    <s v="Resilience"/>
    <s v="The objective of this study is to validate the FRAS scale."/>
  </r>
  <r>
    <m/>
    <m/>
    <m/>
    <m/>
    <m/>
    <m/>
    <s v="Organizational patterns."/>
    <m/>
    <m/>
    <m/>
    <m/>
    <m/>
    <m/>
    <m/>
    <x v="1"/>
    <m/>
    <m/>
    <m/>
    <m/>
    <m/>
    <m/>
    <m/>
  </r>
  <r>
    <m/>
    <m/>
    <m/>
    <m/>
    <m/>
    <m/>
    <s v="Communication processes."/>
    <m/>
    <m/>
    <m/>
    <m/>
    <m/>
    <m/>
    <m/>
    <x v="1"/>
    <m/>
    <m/>
    <m/>
    <m/>
    <m/>
    <m/>
    <m/>
  </r>
  <r>
    <s v="Coba-Rodriguez et al., (2020)"/>
    <s v="Qualitative"/>
    <s v="Family Studies; Psychology, Developmental; Psychiatry"/>
    <n v="2020"/>
    <s v="&quot;Families cultural strengths and how parents are proactively involved in  with their children's daily lives&quot; (McCubbin et al., 1998)._x000a__x000a_&quot;...how families, demonstrate strength, agency, resourcefulness, and problem-solving skills in their own right as they promote their children's school readiness (Walsh 2002)&quot;."/>
    <s v="Risk: low-income Latino families with preschoolers transitioning to kindergarten._x000a_Resources: home-based involvement practices._x000a_Outcome: preparation for kindergarten."/>
    <s v="N/A"/>
    <s v="N/A"/>
    <s v="E.g., promoting reading, embedding learning in daily activities, assessing knowledge and skills, utilizing educational materials, and direct teaching."/>
    <m/>
    <s v="U.S."/>
    <m/>
    <s v="2015-2016"/>
    <s v="Journal of Child and Family Studies"/>
    <x v="0"/>
    <s v="Low-income families with children transitioning to kindergarten."/>
    <s v="Poverty &amp; Exclusion"/>
    <s v="Preparation for kindergarten."/>
    <s v="Child development"/>
    <s v="Home-based involvement practices."/>
    <s v="Parenting Practices"/>
    <m/>
  </r>
  <r>
    <s v="Cohen et al., (2002)"/>
    <s v="Qualitative"/>
    <s v="Psychology, Clinical; Family Studies"/>
    <n v="2002"/>
    <s v="&quot;The family ability to perceive a stressful event as a challenging situation, or family members' ability to function efficiently under harsh conditions&quot;."/>
    <s v="Risk: Israeli women in families who underwent a crisis in the past year. _x000a_Resources: interpersonal relationships._x000a_Outcome: perception of family resilience."/>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
    <s v="E.g., the ability to share painful feelings, flexibility among family members, connectedness, and family values. "/>
    <m/>
    <s v="Israel"/>
    <m/>
    <n v="1998"/>
    <s v="American Journal of Family Therapy "/>
    <x v="0"/>
    <s v="Women in families who underwent a crisis in the past year."/>
    <s v="Other"/>
    <s v="Perception of family resilience."/>
    <s v="Resilience"/>
    <s v="Interpersonal relationships."/>
    <s v="Family functioning"/>
    <m/>
  </r>
  <r>
    <m/>
    <m/>
    <m/>
    <m/>
    <m/>
    <m/>
    <s v="Organizational patterns."/>
    <m/>
    <m/>
    <m/>
    <m/>
    <m/>
    <m/>
    <m/>
    <x v="1"/>
    <m/>
    <m/>
    <m/>
    <m/>
    <m/>
    <m/>
    <m/>
  </r>
  <r>
    <m/>
    <m/>
    <m/>
    <m/>
    <m/>
    <m/>
    <s v="Communication processes."/>
    <m/>
    <m/>
    <m/>
    <m/>
    <m/>
    <m/>
    <m/>
    <x v="1"/>
    <m/>
    <m/>
    <m/>
    <m/>
    <m/>
    <m/>
    <m/>
  </r>
  <r>
    <s v="Conger &amp; Conger (2002)"/>
    <s v="Quantitative"/>
    <s v="Family Studies; Sociology"/>
    <n v="2002"/>
    <s v="&quot;Resilience refers to a dynamic process encompassing positive adaptation within the context of significant adversity&quot;. (Luthar et al., 2000)."/>
    <s v="Risk: economic hardship, and the transition from childhood to adolescence, and from adolescence to early adulthood._x000a_Resources: marital support, effective problem-solving skills, a sense of mastery (parents), support from parents, siblings, and adults outside of the family (children), and nurturant-involved parenting (transitions)._x000a_Outcome: competent functioning, reduced level of economic pressure, fewer emotional and behavioral problems."/>
    <s v="Adapt"/>
    <s v="Social and instrumental competence, as well as avoidance of serious emotional or behavioral problems."/>
    <s v="E.g., good quality of family relationships, instrumental/social/emotional/cognitive functioning of the individual, high social support between spouses, nonexploitive and practical solutions to existing family disputes. Through nurturant-involved parenting, positive adjustment in terms of school performance, close relations with peers, and self-confidence can be found. "/>
    <m/>
    <s v="U.S."/>
    <m/>
    <s v="1989-1993"/>
    <s v="Journal of Marriage and Family"/>
    <x v="0"/>
    <s v="Economic hardship and the transition from childhood to adolescence, and from adolescence to early adulthood."/>
    <s v="Poverty &amp; Exclusion"/>
    <s v="Competent functioning, reduced level of economic pressure, fewer emotional and behavioral problems."/>
    <s v="Health &amp; Well-Being"/>
    <s v="Marital support, effective problem-solving skills, a sense of mastery (parents), support from parents/siblings/adults outside of the family (children), and nurturant-involved parenting (transitions). "/>
    <s v="Family functioning"/>
    <m/>
  </r>
  <r>
    <s v="Crandall et al., (2023)"/>
    <s v="Quantitative"/>
    <s v="Family Studies"/>
    <n v="2023"/>
    <s v="Respond to and rebound from adversity - coping, adapting to, and bouncing back from adversity. "/>
    <s v="Risk: different conceptualization of the same concept (resilience). _x000a_Resources: family health and functioning. _x000a_Outcome: family well-being."/>
    <s v="N/A"/>
    <s v="N/A"/>
    <s v="E.g., families' ability to carry out roles, family growth and adaptive beliefs, communication and problem-solving skills, and emotional support."/>
    <m/>
    <s v="N/A"/>
    <m/>
    <s v="N/A"/>
    <s v="Journal of Family Theory &amp; Review"/>
    <x v="0"/>
    <s v="Different conceptualizations of resilience."/>
    <s v="Other"/>
    <s v="Family well-being."/>
    <s v="Health &amp; Well-Being"/>
    <s v="Family health- and functioning."/>
    <s v="Family functioning"/>
    <s v="Theoretical with a case study."/>
  </r>
  <r>
    <s v="Cypress &amp; Allred (2023)"/>
    <s v="Qualitative"/>
    <s v="Family Studies; Social Work"/>
    <n v="2023"/>
    <s v="&quot;Family resilience refers to the capacity of the family, as a functional system, to withstand and rebound from adversity&quot; (Walsh, 2003)."/>
    <s v="Risk: critical illness among patients in intensive care units._x000a_Resources: rounding in the presence of family and attitudes of ICU health care professionals.  _x000a_Outcome: patient and family satisfaction. "/>
    <s v="Belief systems."/>
    <s v="Communication and problem-solving: clarity, open emotional expression, and collaborative problem-solving._x000a_Belief systems: meaning-making of adversity, positive outlook, optimism, and transcendence and spirituality._x000a_Organizational patterns: social and economic resources, flexibility, connectedness, and mutual support collaboration."/>
    <s v="E.g., family as synchronizer and being one with the patient, as a spokesperson, as another pair of eyes, and family as loving, caring, emotional, and psychological support, medical technical jargon."/>
    <m/>
    <s v="U.S."/>
    <m/>
    <s v="2021-2022"/>
    <s v="Family Relations"/>
    <x v="0"/>
    <s v="Patients in ICU."/>
    <s v="Physical &amp; Mental Health Problems"/>
    <s v="Patient and family satisfaction."/>
    <s v="Health &amp; Well-Being"/>
    <s v="Rounding in the presence of family, and attitudes of health care professionals. "/>
    <s v="Attitudes"/>
    <m/>
  </r>
  <r>
    <m/>
    <m/>
    <m/>
    <m/>
    <m/>
    <m/>
    <s v="Organizational patterns."/>
    <m/>
    <m/>
    <m/>
    <m/>
    <m/>
    <m/>
    <m/>
    <x v="1"/>
    <m/>
    <m/>
    <m/>
    <m/>
    <m/>
    <m/>
    <m/>
  </r>
  <r>
    <m/>
    <m/>
    <m/>
    <m/>
    <m/>
    <m/>
    <s v="Communication processes."/>
    <m/>
    <m/>
    <m/>
    <m/>
    <m/>
    <m/>
    <m/>
    <x v="1"/>
    <m/>
    <m/>
    <m/>
    <m/>
    <m/>
    <m/>
    <m/>
  </r>
  <r>
    <s v="Daniels (2022)"/>
    <s v="Qualitative"/>
    <s v="Family Studies"/>
    <n v="2022"/>
    <s v="&quot;Family resilience is when the family system is able to persevere through an_x000a_adverse experience&quot;. The goal is for the family to adapt and thrive when experiencing challenges and traumas  (Walsh, 2016)."/>
    <s v="Risk: BIPOC families' racial trauma during COVID-19._x000a_Resources: counseling approach._x000a_Outcome: efficiently address and treat racial trauma during the global pandemic. "/>
    <s v="N/A"/>
    <s v="N/A"/>
    <s v="E.g., build rapport with the family, understanding family dynamics and interactions, understanding family responses to trauma. "/>
    <m/>
    <s v="U.S."/>
    <m/>
    <s v="N/A"/>
    <s v="Family Journal"/>
    <x v="0"/>
    <s v="Racial trauma during COVID-19."/>
    <s v="COVID-19"/>
    <s v="Efficiently address and treat racial trauma during the pandemic."/>
    <s v="Health &amp; Well-Being"/>
    <s v="Counceling approach."/>
    <s v="Support from surroundings"/>
    <m/>
  </r>
  <r>
    <s v="Daniels et al., (2022)"/>
    <s v="Quantitative"/>
    <s v="Family Studies"/>
    <n v="2022"/>
    <s v="&quot;Resilience occurs when an individual acclimates to their environment after adverse events (Ungar et al., 2013)."/>
    <s v="Risk: complex trauma during childhood._x000a_Resources: family environment and cohesion._x000a_Outcome: decreased depressive symptoms."/>
    <s v="N/A"/>
    <s v="N/A"/>
    <s v="E.g., ability to cope with negative scenarios, meaning of life, ability to take care of oneself, and family communication, moral-religious emphasis, intellectual-cultural orientation."/>
    <m/>
    <s v="U.S."/>
    <m/>
    <s v="N/A"/>
    <s v="Family Journal"/>
    <x v="3"/>
    <s v="Trauma during childhood."/>
    <s v="Physical &amp; Mental Health Problems"/>
    <s v="Decreased depressive symptoms."/>
    <s v="Health &amp; Well-Being"/>
    <s v="Family environment and cohesion."/>
    <s v="Family functioning"/>
    <m/>
  </r>
  <r>
    <s v="Davis &amp; Kane (2016)"/>
    <s v="Qualitative"/>
    <s v="Family Studies; Social Work"/>
    <n v="2016"/>
    <s v="Individual and family-level change following adversity, which programs and resources can support. "/>
    <s v="Risk: adverse childhood experiences (ACEs)._x000a_Resources: home visitors' perceptions of structural constraints. _x000a_Outcome: improving child development. "/>
    <s v="N/A"/>
    <s v="N/A"/>
    <s v="E.g., a more narrow focus on individuals and households, attention on structure and agency, recognizing individual resilience and agency while taking into account structural resources."/>
    <m/>
    <s v="U.S."/>
    <m/>
    <n v="2013"/>
    <s v="Families in Society - The Journal of Contemporary Social Services "/>
    <x v="3"/>
    <s v="Adverse childhood experiences (ACEs)."/>
    <s v="Child maltreatment"/>
    <s v="Improving child development."/>
    <s v="Child development"/>
    <s v="Home visitors perceptions of structural constraints."/>
    <s v="Social work"/>
    <m/>
  </r>
  <r>
    <s v="de Bres &amp; Morrison-Young (2023)"/>
    <s v="Qualitative"/>
    <s v="Criminology &amp; Penology; Women's Studies"/>
    <n v="2023"/>
    <s v="Family support acts as a protective factor for transgender youth and improves their well-being and resilience in facing challenges outside of the home."/>
    <s v="Risk: parents of transgender children._x000a_Resources: parent discourses_x000a_Outcome: parents' resistance to gender-based oppression."/>
    <s v="N/A"/>
    <s v="N/A"/>
    <s v="E.g., personal transformation, shifting gender ideologies, child-led parenting, unconditional love and support."/>
    <m/>
    <s v="New Zealand"/>
    <m/>
    <s v="N/A"/>
    <s v="LGBTQ Family - An Interdisciplinary Journal"/>
    <x v="0"/>
    <s v="Parents of transgender children."/>
    <s v="Gender dysphoria "/>
    <s v="Resistance to gender-based oppression."/>
    <s v="Empowerment"/>
    <s v="Parent discourses."/>
    <s v="Parenting Practices"/>
    <m/>
  </r>
  <r>
    <s v="De Haan et al., (2002)"/>
    <s v="Quantitative"/>
    <s v="Psychology, Clinical; Family Studies "/>
    <n v="2002"/>
    <s v="Resilience as a process that is visible only over time. "/>
    <s v="Risk: transition into first-time parenthood._x000a_Resources and constraints: marital relations, spouses' mental health, expectations of child impact on family._x000a_Outcome: family's path of resilience."/>
    <s v="N/A"/>
    <s v="N/A"/>
    <s v="E.g., marital adjustment, division of family tasks, depression and anxiety, expectations regarding the child's effect on the parents' development/marital relations/cooperation, and marital conflict."/>
    <m/>
    <s v="N/A"/>
    <m/>
    <s v="N/A"/>
    <s v="American Journal of Family Therapy"/>
    <x v="0"/>
    <s v="Transition into first-time parenthood."/>
    <s v="Caregiving and care needs"/>
    <s v="Path of resilience."/>
    <s v="Resilience"/>
    <s v="Marital relations, spouses' mental health, expectations of child impact on family."/>
    <s v="Family functioning"/>
    <s v="Methodological paper with a limited test case. "/>
  </r>
  <r>
    <s v="de Villiers &amp; Greeff (2023)"/>
    <s v="Mixed methods"/>
    <s v="Psychology, Clinical; Family Studies"/>
    <n v="2023"/>
    <s v="Positive attributes the family may already have at hand that can help them adapt. "/>
    <s v="Risk: a child's same-sex sexual orientation disclosure._x000a_Resources: family qualities. _x000a_Outcome: family adaptation to the child's same-sex attraction disclosure event."/>
    <s v="Family functioning"/>
    <s v="Interpersonal relationships; development, well-being, and spirituality; community relationships and nature; and structure and function."/>
    <s v="E.g., community and social support from family, relatives, and friends, positive family communication, same-sex as a topic of conversation, ability to redefine a stressor."/>
    <m/>
    <s v="South Africa"/>
    <m/>
    <s v="N/A"/>
    <s v="American Journal of Family Therapy"/>
    <x v="0"/>
    <s v="A child's same-sex sexual orientation disclosure."/>
    <s v="Other"/>
    <s v="Family adaptation to child's same-sex attraction disclosure."/>
    <s v="Coping &amp; Adaptation"/>
    <s v="Family qualities."/>
    <s v="Family functioning"/>
    <m/>
  </r>
  <r>
    <s v="Dierckx et al., (2017)"/>
    <s v="Qualitative"/>
    <s v="Family Studies; Social Work"/>
    <n v="2017"/>
    <s v="The ability to withstand and rebound from adversity."/>
    <s v="Risk: families where one parent undergoes a gender transition._x000a_Resources: family continuity, family communication, significant others' acceptance, attributing meaning._x000a_Outcome: experiences of minor children."/>
    <s v="Protective factors"/>
    <s v="Family cohesiveness: balance between strong emotional bonds and individual independence._x000a_Family flexibility: balance a family achieves between change and stability._x000a_Family communication and family beliefs. "/>
    <s v="E.g., continuity in the transgender parent's behavior, open community and a space to ask questions that are answered openly and honestly, support from a significant other, reflecting on the positive effect of parenthood on gender identity and acceptance. "/>
    <m/>
    <s v="Belgium"/>
    <m/>
    <n v="2015"/>
    <s v="Family Relations"/>
    <x v="0"/>
    <s v="Families where one parent undergoes a gender transition."/>
    <s v="Gender dysphoria "/>
    <s v="Experiences of minor children."/>
    <s v="Other"/>
    <s v="Family continuity, family communication, significant others' acceptance, attributing meaning."/>
    <s v="Family functioning"/>
    <m/>
  </r>
  <r>
    <s v="Distelberg &amp; Taylor (2015)"/>
    <s v="Quantitative"/>
    <s v="Family Studies; Social Work"/>
    <n v="2015"/>
    <s v="How families survive and overcome multi-stressed environments."/>
    <s v="Risk: public housing residents._x000a_Resources: internal and external community social support and family resilience._x000a_Outcome: economic mobility in terms of health and vocational resources. "/>
    <s v="Belief systems."/>
    <s v="Positive outlook, connectedness, flexibility, and collaborative problem-solving."/>
    <s v="E.g., strong relationships with other residents within the housing community, interactions with residents, relationships with individuals outside of the housing community. "/>
    <m/>
    <s v="U.S."/>
    <m/>
    <n v="2012"/>
    <s v="Child &amp; Family Social Work"/>
    <x v="0"/>
    <s v="Public housing residents."/>
    <s v="Other"/>
    <s v="Economic mobility."/>
    <s v="Empowerment"/>
    <s v="Internal/external community social support."/>
    <s v="Support from surroundings"/>
    <m/>
  </r>
  <r>
    <m/>
    <m/>
    <m/>
    <m/>
    <m/>
    <m/>
    <s v="Organizational patterns."/>
    <m/>
    <m/>
    <m/>
    <m/>
    <m/>
    <m/>
    <m/>
    <x v="1"/>
    <m/>
    <m/>
    <m/>
    <m/>
    <m/>
    <m/>
    <m/>
  </r>
  <r>
    <m/>
    <m/>
    <m/>
    <m/>
    <m/>
    <m/>
    <s v="Communication processes."/>
    <m/>
    <m/>
    <m/>
    <m/>
    <m/>
    <m/>
    <m/>
    <x v="1"/>
    <m/>
    <m/>
    <m/>
    <m/>
    <m/>
    <m/>
    <m/>
  </r>
  <r>
    <s v="Dolbin-MacNab et al., (2021)"/>
    <s v="Qualitative"/>
    <s v="Family Studies; Social Work"/>
    <n v="2021"/>
    <s v="Processes by which grand families adapt, grow, and change as a response to challenges, emerging in a better position to cope with future adversity and maintaining successful reunification (Walsh, 2003)."/>
    <s v="Risk: grandchildren being reunified with a biological parent._x000a_Resources: family processes._x000a_Outcome: maintenance of a successful reunification."/>
    <s v="Adapt"/>
    <s v="Belief systems: meaning-making of challenging situations, maintaining a positive outlook, spiritual beliefs, optimism, and acceptance of the situation. _x000a_Organizational patterns: flexibility and adaptability in the face of adversity, connectedness through family collaboration. support, and commitment, social- and economic resources._x000a_Family communication: effective communication, and problem-solving."/>
    <s v="E.g., grandparents believe that parents should raise their children, focusing on the needs and safety of the children which can guide the decision-making and interactions with parents, faith, providing the parents with emotional and instrumental support."/>
    <m/>
    <s v="U.S."/>
    <m/>
    <s v="N/A"/>
    <s v="Family Relations"/>
    <x v="0"/>
    <s v="Grandchildren being reunified with a biological parent."/>
    <s v="Caregiving and care needs"/>
    <s v="Successful reuinification."/>
    <s v="Family functioning"/>
    <s v="Family processes."/>
    <s v="Family functioning"/>
    <m/>
  </r>
  <r>
    <s v="dos Santos et al., (2021)"/>
    <s v="Quantitative"/>
    <s v="Family Studies"/>
    <n v="2021"/>
    <s v="Moderating adversity which leads to flexibility and resilience in times of change."/>
    <s v="Risk: deployment of a service member._x000a_Resources: social support, positive emotions, and family and life satisfaction._x000a_Constraints: anxiety and negative emotions._x000a_Outcome: individual and family well-being. "/>
    <s v="N/A"/>
    <s v="N/A"/>
    <s v="E.g., financial stability, high motivation and the goal of the mission, personal growth, having a temporal space to reflect, consolidation of marital relationships, opportunity to help other people, expressed affection."/>
    <m/>
    <s v="Portugal"/>
    <m/>
    <n v="2018"/>
    <s v="Couple and Family Psychology - Research and Practice"/>
    <x v="3"/>
    <s v="Deployment of a service member."/>
    <s v="Military deployment"/>
    <s v="Individual and family well-being."/>
    <s v="Health &amp; Well-Being"/>
    <s v="Social support, positive and negative emotions, family and life satisfaction."/>
    <s v="Other"/>
    <m/>
  </r>
  <r>
    <s v="Duncan et al., (2022)"/>
    <s v="Quantitative"/>
    <s v="Family Studies"/>
    <n v="2022"/>
    <s v="“the ability to withstand and rebound from disruptive life changes” (Walsh, 2015)."/>
    <s v="Risk: none (investigating variation)._x000a_Resources: sociodemographic characteristics, psychological and health resources, and social capital. _x000a_Outcome: family resilience."/>
    <s v="N/A"/>
    <s v="N/A"/>
    <s v="E.g., sex, race, age, educational attainment, income (sociodemographic), trust in community leaders (social capital), optimism and life satisfaction (psychological), depressive symptoms, and general health (health)."/>
    <m/>
    <s v="U.S."/>
    <m/>
    <s v="N/A"/>
    <s v="Family Journal"/>
    <x v="0"/>
    <s v="N/A"/>
    <s v="N/A"/>
    <s v="Family resilience."/>
    <s v="Resilience"/>
    <s v="Sociodemographic characteristics, institutional structures, social capital."/>
    <s v="Several"/>
    <m/>
  </r>
  <r>
    <s v="Duncan et al., (2021)"/>
    <s v="Quantitative"/>
    <s v="Family Studies"/>
    <n v="2021"/>
    <s v="&quot;ability to both rebound from disruptive and stressful events and to withstand disruptive events as they arise&quot; (Walsh, 2015)."/>
    <s v="Risk: crises and ongoing challenges (evaluation of Walsh's empirical approach)._x000a_Resources: belief systems, organizational patterns, communication/problem-solving._x000a_Outcome: family resilience"/>
    <s v="Belief systems."/>
    <s v="Belief systems: meaning-making of adversity, maintaining positive outlooks, drawing strength from spirituality and transcendence._x000a_Organizational patterns: maintaining flexibility, connectedness, and social and economic resources._x000a_Communication/problem-solving: approach adversity with clarity, and support and express appropriate emotional responses, collaborative problem-solving. "/>
    <s v="E.g., maintain hopefulness, reliance on family members, share positive feelings."/>
    <m/>
    <s v="U.S. "/>
    <m/>
    <s v="N/A"/>
    <s v="Family Journal"/>
    <x v="0"/>
    <s v="Crises and ongoing challenges."/>
    <s v="Other"/>
    <s v="Family resilience."/>
    <s v="Resilience"/>
    <s v="Belief systems, organizational patterns, communication/problem-solving."/>
    <s v="Communication, belief systems, and organizational patterns"/>
    <m/>
  </r>
  <r>
    <m/>
    <m/>
    <m/>
    <m/>
    <m/>
    <m/>
    <s v="Organizational patterns."/>
    <m/>
    <m/>
    <m/>
    <m/>
    <m/>
    <m/>
    <m/>
    <x v="1"/>
    <m/>
    <m/>
    <m/>
    <m/>
    <m/>
    <m/>
    <m/>
  </r>
  <r>
    <m/>
    <m/>
    <m/>
    <m/>
    <m/>
    <m/>
    <s v="Communication processes."/>
    <m/>
    <m/>
    <m/>
    <m/>
    <m/>
    <m/>
    <m/>
    <x v="1"/>
    <m/>
    <m/>
    <m/>
    <m/>
    <m/>
    <m/>
    <m/>
  </r>
  <r>
    <s v="Erdemir (2022)"/>
    <s v="Qualitative"/>
    <s v="Family Studies; Psychology, Developmental;  Psychiatry"/>
    <n v="2022"/>
    <s v="&quot;the capacity and functioning of the members of the family system to withstand and rebound from significant adversity strengthened, more resourceful and confident, and their ability to demonstrate positive adaptation in the face of challenging circumstances&quot; (Walsh, 2016)."/>
    <s v="Risk: Syrian refugees and local Turkish mothers in impoverished host communities._x000a_Resources: home-visiting programs._x000a_Outcome: positive parenting and enhanced child development. "/>
    <s v="N/A"/>
    <s v="N/A"/>
    <s v="E.g., mothers building strong bonds with the home visitors who encouraged them to be confident in their competence, to make positive changes for their children, and the home visitors appreciating the mothers' care, persistence, compassion, and having a nonjudgemental approach. "/>
    <m/>
    <s v="Turkey"/>
    <m/>
    <s v="N/A"/>
    <s v="Journal of Child and Family Studies"/>
    <x v="0"/>
    <s v="Refugees and local Turkish mothers in impoverished host communities."/>
    <s v="Migration"/>
    <s v="Positive parenting and child development."/>
    <s v="Child development"/>
    <s v="Home-visiting programs."/>
    <s v="Social work"/>
    <m/>
  </r>
  <r>
    <s v="Feinberg et al., (2020)"/>
    <s v="Quantitative"/>
    <s v="Family Studies; Social Work"/>
    <n v="2020"/>
    <s v="N/A"/>
    <s v="Risk: military couples transitioning into parenthood._x000a_Resources: online parenting program for military parents-to-be._x000a_Outcome: well-being."/>
    <s v="N/A"/>
    <s v="N/A"/>
    <s v="E.g., through an effective program, having higher levels of co-parenting closeness/agreement/support/parental efficacy."/>
    <m/>
    <s v="U.S."/>
    <m/>
    <n v="2014"/>
    <s v="Family Relations"/>
    <x v="0"/>
    <s v="Transition into parenthood among military couples."/>
    <s v="Caregiving and care needs"/>
    <s v="Well-being."/>
    <s v="Health &amp; Well-Being"/>
    <s v="Online prevention program for military parents-to-be."/>
    <s v="Parenting Practices"/>
    <m/>
  </r>
  <r>
    <s v="Foo et al., (2015)"/>
    <s v="Qualitative"/>
    <s v="Social Work"/>
    <n v="2015"/>
    <s v="Key family processes mediating the recovery of all family members and their relationships following stressful crises and persistent challenges (Walsh, 2003)."/>
    <s v="Risk: parents of children with autism spectrum disorder (ASD)._x000a_Resources: family processes._x000a_Outcome: parents making sense of their experiences."/>
    <s v="Belief systems."/>
    <s v="Belief systems: meaning-making of adversity, maintaining a positive outlook, spirituality._x000a_Organizational patterns: flexibility in adaptation, being open to change, relational connectedness, and social- and economic resources._x000a_Communication/problem-solving: clarity in words and actions, emotional connectedness, and collaborative problem-solving."/>
    <s v="E.g., a sense of responsibility, believing in the duty as a parent to care for and protect one's child and to support and care for one's spouse, contribute to ASD service delivery by participating in research going on at the hospital."/>
    <m/>
    <s v="Singapore"/>
    <m/>
    <s v="2011-2012"/>
    <s v="Qualitative Social Work"/>
    <x v="0"/>
    <s v="Parents of children with autism."/>
    <s v="Disability"/>
    <s v="Parents making sense of their experiences."/>
    <s v="Other"/>
    <s v="Family processes."/>
    <s v="Family functioning"/>
    <m/>
  </r>
  <r>
    <m/>
    <m/>
    <m/>
    <m/>
    <m/>
    <m/>
    <s v="Organizational patterns."/>
    <m/>
    <m/>
    <m/>
    <m/>
    <m/>
    <m/>
    <m/>
    <x v="1"/>
    <m/>
    <m/>
    <m/>
    <m/>
    <m/>
    <m/>
    <m/>
  </r>
  <r>
    <m/>
    <m/>
    <m/>
    <m/>
    <m/>
    <m/>
    <s v="Communication processes."/>
    <m/>
    <m/>
    <m/>
    <m/>
    <m/>
    <m/>
    <m/>
    <x v="1"/>
    <m/>
    <m/>
    <m/>
    <m/>
    <m/>
    <m/>
    <m/>
  </r>
  <r>
    <s v="Fuentes-Pelaez et al., (2016)"/>
    <s v="Qualitative"/>
    <s v="Family Studies; Social Work"/>
    <n v="2016"/>
    <s v="Ability to cope with adversity, that is placement of foster children, and having the capability to respond effectively and emotionally to the foster children's needs."/>
    <s v="Risk: kinship foster care._x000a_Resources: social support through an educational group program._x000a_Outcome: well-being and health. "/>
    <s v="N/A"/>
    <s v="Social support, flexibility, communication, capacity to interpret difficulties, meeting the family's needs, willingness and spirituality."/>
    <s v="E.g., the ability to look for solutions when faced with problems, an increased network of social support, the ability to offer support to other foster families, and for that support to be socially recognized."/>
    <m/>
    <s v="Spain"/>
    <m/>
    <s v="N/A"/>
    <s v="Child &amp; Family Social Work"/>
    <x v="0"/>
    <s v="Kinship foster care."/>
    <s v="Caregiving and care needs"/>
    <s v="Well-being."/>
    <s v="Health &amp; Well-Being"/>
    <s v="Social support through and educational group program."/>
    <s v="Support from surroundings"/>
    <m/>
  </r>
  <r>
    <s v="Giordano et al., (2023)"/>
    <s v="Quantitative"/>
    <s v="Family Studies; Social Work"/>
    <n v="2023"/>
    <s v="The family's ability to withstand and recover from adversity. Family resilience recognizes the potential for relational and individual transformation and development that arises from adversity (Walsh, 2020)."/>
    <s v="Risk: Covid-19 lockdown._x000a_Resources: family resilience and demographic factors._x000a_Constraints: parental stress and demographic factors._x000a_Outcome: children's emotional and behavioural symptoms."/>
    <s v="Belief systems."/>
    <s v="Belief systems: meaning-making, spirituality, and hope._x000a_Communication processes: sharing emotions, collaborative problem-solving, and family coping._x000a_Organizational processes: flexibility, connectedness, and availability of social and economic resources."/>
    <s v="E.g., being married leads to better psychological health and greater happiness, which in turn leads to family cohesiveness, emotion sharing, cooperative problem-solving, and family coping. While higher levels of stress and having younger children lead to a larger negative effect of the Covid-19 lockdown."/>
    <m/>
    <s v="Italy"/>
    <m/>
    <n v="2020"/>
    <s v="Family Relations"/>
    <x v="0"/>
    <s v="COVID-19 lockdown."/>
    <s v="COVID-19"/>
    <s v="Children's emotional and behavioral symptoms."/>
    <s v="Health &amp; Well-Being"/>
    <s v="Family resilience, demographic factors, and parental stress."/>
    <s v="Other"/>
    <m/>
  </r>
  <r>
    <m/>
    <m/>
    <m/>
    <m/>
    <m/>
    <m/>
    <s v="Organizational patterns."/>
    <m/>
    <m/>
    <m/>
    <m/>
    <m/>
    <m/>
    <m/>
    <x v="1"/>
    <m/>
    <m/>
    <m/>
    <m/>
    <m/>
    <m/>
    <m/>
  </r>
  <r>
    <m/>
    <m/>
    <m/>
    <m/>
    <m/>
    <m/>
    <s v="Communication processes."/>
    <m/>
    <m/>
    <m/>
    <m/>
    <m/>
    <m/>
    <m/>
    <x v="1"/>
    <m/>
    <m/>
    <m/>
    <m/>
    <m/>
    <m/>
    <m/>
  </r>
  <r>
    <s v="Goldberg (2022)"/>
    <s v="Qualitative"/>
    <s v="Sociology"/>
    <n v="2022"/>
    <s v="Maintaining overall family well-being."/>
    <s v="Risk: African American caregivers. _x000a_Resources: the intersection of work and family environment, creating meaning around employment, income, and family caregiving._x000a_Outcome: family well-being."/>
    <s v="N/A"/>
    <s v="N/A"/>
    <s v="E.g., defining family for themselves, prioritizing family over work conditions that are perceived as inconsiderate of the personal or family sense of worth, prioritizing family legacy."/>
    <m/>
    <s v="U.S."/>
    <m/>
    <n v="2017"/>
    <s v="Community Work &amp; Family"/>
    <x v="0"/>
    <s v="African American caregivers."/>
    <s v="Caregiving and care needs"/>
    <s v="Family well-being."/>
    <s v="Health &amp; Well-Being"/>
    <s v="Intersection of work and family environment, creating meaning around employment, income, and family caregiving."/>
    <s v="Work-life balance"/>
    <m/>
  </r>
  <r>
    <s v="Gómez et al., (2024)"/>
    <s v="Quantitative"/>
    <s v="Family Studies; Social Work"/>
    <n v="2023"/>
    <s v="&quot;the capacity for families to weather and grow through adverse circumstances by way of intra-  and extra-familial processes that promote mutual support, problem-solving, and resource generation&quot; (Ungar,  2016;  Walsh,  2016)&quot;."/>
    <s v="Risk: children in kinship care._x000a_Resources: family resilience._x000a_Outcome: child flourishing and school engagement."/>
    <s v="Belief systems."/>
    <s v="Belief systems: unified understanding of stressors within the family._x000a_Organizational processes: reorganizing family roles to accommodate new stressors affecting family well-being._x000a_Problem-solving processes: effective communication and problem-solving."/>
    <s v="E.g., engagement in intrafamilial processes of mutual support and problem-solving."/>
    <m/>
    <s v="U.S."/>
    <m/>
    <s v="2017-2019"/>
    <s v="Families in Society - The Journal of Contemporary Social Services"/>
    <x v="2"/>
    <s v="Children in kinship care."/>
    <s v="Caregiving and care needs"/>
    <s v="Child flourishing and school engagement."/>
    <s v="Child development"/>
    <s v="Family resilience."/>
    <s v="Resilience"/>
    <m/>
  </r>
  <r>
    <m/>
    <m/>
    <m/>
    <m/>
    <m/>
    <m/>
    <s v="Organizational patterns."/>
    <m/>
    <m/>
    <m/>
    <m/>
    <m/>
    <m/>
    <m/>
    <x v="1"/>
    <m/>
    <m/>
    <m/>
    <m/>
    <m/>
    <m/>
    <m/>
  </r>
  <r>
    <m/>
    <m/>
    <m/>
    <m/>
    <m/>
    <m/>
    <s v="Communication processes."/>
    <m/>
    <m/>
    <m/>
    <m/>
    <m/>
    <m/>
    <m/>
    <x v="1"/>
    <m/>
    <m/>
    <m/>
    <m/>
    <m/>
    <m/>
    <m/>
  </r>
  <r>
    <s v="Gómez (2021)"/>
    <s v="Quantitative"/>
    <s v="Family Studies; Social Work"/>
    <n v="2021"/>
    <s v="&quot;Family resilience is the capacity for families to weather and grow through adverse circumstances by way of transactional, intrafamilial processes that promote mutual support and problem-solving&quot; (Patterson, 2002; Walsh, 2016)."/>
    <s v="Risk: kinship caregivers and their children._x000a_Resources: family resilience._x000a_Outcome: health and mental health outcomes."/>
    <s v="Belief systems."/>
    <s v="Belief systems: ability for families to remain optimistic and make meaning of challenges. _x000a_Organizational processes: strategies that families use to adapt to adversity while recruiting instrumental and emotional support. _x000a_Problem-solving processes: strategies families use to resolve problems."/>
    <s v="E.g., engagement in intrafamilial processes of mutual support and problem-solving."/>
    <m/>
    <s v="U.S."/>
    <m/>
    <s v="2017-2019"/>
    <s v="Children and Youth Services Review"/>
    <x v="0"/>
    <s v="Kinship caregivers and their children."/>
    <s v="Caregiving and care needs"/>
    <s v="Health outcomes."/>
    <s v="Health &amp; Well-Being"/>
    <s v="Family resilience."/>
    <s v="Resilience"/>
    <m/>
  </r>
  <r>
    <m/>
    <m/>
    <m/>
    <m/>
    <m/>
    <m/>
    <s v="Organizational patterns."/>
    <m/>
    <m/>
    <m/>
    <m/>
    <m/>
    <m/>
    <m/>
    <x v="1"/>
    <m/>
    <m/>
    <m/>
    <m/>
    <m/>
    <m/>
    <m/>
  </r>
  <r>
    <m/>
    <m/>
    <m/>
    <m/>
    <m/>
    <m/>
    <s v="Communication processes."/>
    <m/>
    <m/>
    <m/>
    <m/>
    <m/>
    <m/>
    <m/>
    <x v="1"/>
    <m/>
    <m/>
    <m/>
    <m/>
    <m/>
    <m/>
    <m/>
  </r>
  <r>
    <s v="Greeff &amp; Holtzkamp (2007)"/>
    <s v="Mixed methods"/>
    <s v="Family Studies; Public, Environmental &amp; Occupational Health"/>
    <n v="2007"/>
    <s v="&quot;Family resilience refers to the characteristics, dimensions, and features of families that help them be (i) resistant to disruption in the face of change and (ii) adaptive in the face of crisis situations&quot; (Hawley, 2000)."/>
    <s v="Risk: migration._x000a_Resources: familial capabilities, characteristics, and resilience factors._x000a_Outcome: family adaptation to migration."/>
    <s v="Adapt"/>
    <s v="Adaptation: Using various resources from within and outside the family._x000a__x000a_Walsh: Acknowledgment of the family as an existing family structure, ability to invest in relationships and life goals, acknowledgment and sharing of the consequences of the crisis, and open communication."/>
    <s v="E.g., viewing the community as a support system, support from relatives and friends, family communication, and established routines for the children."/>
    <m/>
    <s v="South Africa"/>
    <s v="Family"/>
    <s v="N/A"/>
    <s v="Family &amp; Community Health"/>
    <x v="0"/>
    <s v="Migration."/>
    <s v="Migration"/>
    <s v="Family adaptation to migration."/>
    <s v="Coping &amp; Adaptation"/>
    <s v="Familial capabilities, characteristics, and resilience factors."/>
    <s v="Family functioning"/>
    <m/>
  </r>
  <r>
    <m/>
    <m/>
    <m/>
    <m/>
    <m/>
    <m/>
    <s v="Adjust"/>
    <m/>
    <m/>
    <m/>
    <m/>
    <m/>
    <m/>
    <m/>
    <x v="1"/>
    <m/>
    <m/>
    <m/>
    <m/>
    <m/>
    <m/>
    <m/>
  </r>
  <r>
    <s v="Greeff &amp; Nolting (2013)"/>
    <s v="Mixed methods"/>
    <s v="Health Care Sciences &amp; Services; Family Studies; Public, Environmental &amp; Occupational Health"/>
    <n v="2013"/>
    <s v="&quot;characteristics, dimensions, and properties which help families to be resistant to disruption in the face of change and adaptive in the face of crisis situations&quot; (McCubbin &amp; McCubbin (1988)."/>
    <s v="Risk: families of children with developmental disabilities._x000a_Resources: various resilience factors. _x000a_Outcome: family adaptation."/>
    <s v="Belief systems."/>
    <s v="Belief systems, organizational patterns, and communication processes: Facilitation of stress reduction, fostering growth, and empowering families to overcome adversity._x000a_Family stress, adjustment, and adaptation: Adjustment to stressors to incorporate its impact. Positive adjustment is restoring harmony and balance through using existing resources and minimal changes to family functioning patterns. Adaptation is determined by the interaction of family patterns and functioning, internal resources, support networks, family appraisal of the situation, and family problem-solving and coping skills. Bonadaptation is achieved when new functioning patterns are successfully integrated into the family."/>
    <s v="E.g., acceptance of the situation, positive patterns of communication, commitment to the family unit, a positive attitude toward new experiences and challenges, and receiving help to set realistic goals that can fulfill the family's needs."/>
    <m/>
    <s v="South Africa"/>
    <m/>
    <s v="N/A"/>
    <s v="Family Systems &amp; Health"/>
    <x v="0"/>
    <s v="Families of children with developmental disabilities."/>
    <s v="Disability"/>
    <s v="Family adaptation."/>
    <s v="Coping &amp; Adaptation"/>
    <s v="Internal strength and durability within the family, integration in community and community support, support of friends and family, problem-solving and coping behaviors, routines and activities, and communication. "/>
    <s v="Communication, belief systems, and organizational patterns"/>
    <m/>
  </r>
  <r>
    <m/>
    <m/>
    <m/>
    <m/>
    <m/>
    <m/>
    <s v="Organizational patterns."/>
    <m/>
    <m/>
    <m/>
    <m/>
    <m/>
    <m/>
    <m/>
    <x v="1"/>
    <m/>
    <m/>
    <m/>
    <m/>
    <m/>
    <m/>
    <m/>
  </r>
  <r>
    <m/>
    <m/>
    <m/>
    <m/>
    <m/>
    <m/>
    <s v="Communication processes."/>
    <m/>
    <m/>
    <m/>
    <m/>
    <m/>
    <m/>
    <m/>
    <x v="1"/>
    <m/>
    <m/>
    <m/>
    <m/>
    <m/>
    <m/>
    <m/>
  </r>
  <r>
    <m/>
    <m/>
    <m/>
    <m/>
    <m/>
    <m/>
    <s v="Stress"/>
    <m/>
    <m/>
    <m/>
    <m/>
    <m/>
    <m/>
    <m/>
    <x v="1"/>
    <m/>
    <m/>
    <m/>
    <m/>
    <m/>
    <m/>
    <m/>
  </r>
  <r>
    <m/>
    <m/>
    <m/>
    <m/>
    <m/>
    <m/>
    <s v="Adjust"/>
    <m/>
    <m/>
    <m/>
    <m/>
    <m/>
    <m/>
    <m/>
    <x v="1"/>
    <m/>
    <m/>
    <m/>
    <m/>
    <m/>
    <m/>
    <m/>
  </r>
  <r>
    <m/>
    <m/>
    <m/>
    <m/>
    <m/>
    <m/>
    <s v="Adapt"/>
    <m/>
    <m/>
    <m/>
    <m/>
    <m/>
    <m/>
    <m/>
    <x v="1"/>
    <m/>
    <m/>
    <m/>
    <m/>
    <m/>
    <m/>
    <m/>
  </r>
  <r>
    <s v="Grzywacz &amp; Bass (2003)"/>
    <s v="Quantitative"/>
    <s v="Family Studies; Sociology"/>
    <n v="2003"/>
    <s v="Thriving in the face of significant risk by using family resources or capabilities."/>
    <s v="Risk: work-family conflict._x000a_Resources: work-family facilitation._x000a_Outcome: mental health."/>
    <s v="Elimination strategy"/>
    <s v="Elimination strategy: the extent to which family capabilities allow families to evaluate remarkable demands as non-threatening, which does not require further attention. _x000a_Assimilation strategy: recognizing the potential risk, and through family capabilities, allow the demand to be seen as acceptable and manageable without the family function being altered. "/>
    <s v="E.g., the things being done and the skills being used at work helping to deal with personal and practical issues at home, talking with someone at home to deal with problems at work, receiving love and respect at home."/>
    <m/>
    <s v="U.S."/>
    <m/>
    <n v="1995"/>
    <s v="Journal of Marriage and Family"/>
    <x v="3"/>
    <s v="Work-family conflict."/>
    <s v="Work-family conflict"/>
    <s v="Mental health."/>
    <s v="Health &amp; Well-Being"/>
    <s v="Work-family facilitation."/>
    <s v="Work-life balance"/>
    <m/>
  </r>
  <r>
    <m/>
    <m/>
    <m/>
    <m/>
    <m/>
    <m/>
    <s v="Assimilation strategy"/>
    <m/>
    <m/>
    <m/>
    <m/>
    <m/>
    <m/>
    <m/>
    <x v="1"/>
    <m/>
    <m/>
    <m/>
    <m/>
    <m/>
    <m/>
    <m/>
  </r>
  <r>
    <s v="Hawley (2000)"/>
    <s v="Case study"/>
    <s v="Psychology, Clinical; Family Studies"/>
    <n v="2000"/>
    <s v="&quot;the ability to withstand and grow under stressful conditions, an emphasis on strengths and resources, the importance of   positive perceptions about adversity, and a recognition that social and developmental contexts shape resilience in families&quot;"/>
    <s v="Risk: multiple major stressors - cancer, unemployment, financial insecurity, and marital separation._x000a_Resources: therapy._x000a_Outcome: stabilized family functioning."/>
    <s v="N/A"/>
    <s v="N/A"/>
    <s v="E.g., in therapy, focusing on problem-solving skills and sensitivity in parenting."/>
    <m/>
    <s v="N/A"/>
    <m/>
    <s v="N/A"/>
    <s v="American Journal of Family Therapy"/>
    <x v="0"/>
    <s v="Cancer, unemployment, financial insecurity, and marital separation."/>
    <s v="Multiple stressors"/>
    <s v="Stabilized family functioning."/>
    <s v="Family functioning"/>
    <s v="Therapy."/>
    <s v="Support from surroundings"/>
    <s v="A paper on clinical implications of family resilience. Brings up many different conceptualizations of resilience, so I only included the summarized definition."/>
  </r>
  <r>
    <s v="He et al., (2022)"/>
    <s v="Quantitative"/>
    <s v="Family Studies"/>
    <n v="2022"/>
    <s v="&quot;the ability of a family system to adapt and prosper from adversity with a personal and relational transformation throughout the adaptive process&quot; (Walsh, 2003, 2016)."/>
    <s v="Risk: media exposure to Covid-19- related news._x000a_Resources: communication and problem-solving, maintaining a positive outlook, connectedness, social and economic resources._x000a_Outcome: children's mental health."/>
    <s v="Belief systems."/>
    <s v="Belief systems: meaning-making and maintaining hopeful outlook._x000a_Organization patterns: family connectedness, flexibility, shared leadership, and mutual support._x000a_Communication processes: emotional expression, empathy, and collaborative problem-solving."/>
    <s v="E.g., trying new ways to solve problems, having a positive attitude towards problems and their resolution, and trusting and relying on the community."/>
    <m/>
    <s v="China"/>
    <m/>
    <n v="2020"/>
    <s v="Family Journal"/>
    <x v="0"/>
    <s v="Media exposure to COVID-19 related news."/>
    <s v="COVID-19"/>
    <s v="Children's mental health."/>
    <s v="Health &amp; Well-Being"/>
    <s v="Communication and problem-solving,  positive outlook, connectedness, social and economic resources."/>
    <s v="Communication, belief systems, and organizational patterns"/>
    <m/>
  </r>
  <r>
    <m/>
    <m/>
    <m/>
    <m/>
    <m/>
    <m/>
    <s v="Organizational patterns."/>
    <m/>
    <m/>
    <m/>
    <m/>
    <m/>
    <m/>
    <m/>
    <x v="1"/>
    <m/>
    <m/>
    <m/>
    <m/>
    <m/>
    <m/>
    <m/>
  </r>
  <r>
    <m/>
    <m/>
    <m/>
    <m/>
    <m/>
    <m/>
    <s v="Communication processes."/>
    <m/>
    <m/>
    <m/>
    <m/>
    <m/>
    <m/>
    <m/>
    <x v="1"/>
    <m/>
    <m/>
    <m/>
    <m/>
    <m/>
    <m/>
    <m/>
  </r>
  <r>
    <s v="Henry et al., (2018)"/>
    <s v="Quantitative"/>
    <s v="Family Studies; Psychology, Developmental; Psychiatry"/>
    <n v="2018"/>
    <s v="&quot;Family resilience occurs as family systems and their members show positive adaptation, despite significant risk&quot; (Henry et al., 2015)."/>
    <s v="Risk: being a 9th or 10th-grade Latino male._x000a_Resources: parenting behaviors and neighborhood quality._x000a_Outcome: substance use among Latino adolescent males."/>
    <s v="N/A"/>
    <s v="N/A"/>
    <s v="E.g., high neighborhood quality, fathers monitoring the adolescents, parental psychological control."/>
    <m/>
    <s v="U.S."/>
    <m/>
    <s v="N/A"/>
    <s v="Jorunal of Child and Family Studies"/>
    <x v="2"/>
    <s v="Being a 9th or 10th grade Latino male."/>
    <s v="Other"/>
    <s v="Substance use among Latino adolescents."/>
    <s v="Delinquent behavior"/>
    <s v="Parenting behaviors and neighborhood quality."/>
    <s v="Parenting Practices"/>
    <m/>
  </r>
  <r>
    <s v="Hill (2005)"/>
    <s v="Quantitative"/>
    <s v="Family Studies"/>
    <n v="2005"/>
    <s v="“family’s resources or capabilities allow it to thrive in the face of significant risk” (Grzywacz &amp; Bass, 2003)."/>
    <s v="Risk: job hours, job pressure, child care hours, household chore hours, and having a preschooler at home._x000a_Resources: work-family facilitation._x000a_Outcome: job satisfaction and organizational commitment, family and marital satisfaction, life satisfaction, and individual stress. "/>
    <s v="N/A"/>
    <s v="N/A"/>
    <s v="E.g., flexible work policies, supportive organizational culture, work- from home, free time, being married."/>
    <m/>
    <s v="U.S."/>
    <m/>
    <n v="1997"/>
    <s v="Journal of Family Issues"/>
    <x v="3"/>
    <s v="Work and- home load."/>
    <s v="Work-family conflict"/>
    <s v="Job and- life satisfaction, and stress."/>
    <s v="Health &amp; Well-Being"/>
    <s v="Work-family facilitation."/>
    <s v="Work-life balance"/>
    <m/>
  </r>
  <r>
    <s v="Höltge et al., (2021)"/>
    <s v="Qualitative"/>
    <s v="Psychology, Clinical; Family Studies"/>
    <n v="2021"/>
    <s v="&quot;family-specific strengthening processes that foster healthy family functioning and well-being when families are challenged by stressful circumstances&quot; (Walsh, 2016)."/>
    <s v="Risk: resource-cursed community dependent on the oil and gas industry. _x000a_Resources: approach towards financial volatility and healthy family life._x000a_Outcome: economic and social well-being."/>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both spouses being breadwinners, regulating lifestyle choices, acceptance of gender-role adaptations, and wealth-focused vision."/>
    <m/>
    <s v="Canada"/>
    <m/>
    <n v="2019"/>
    <s v="Family Process"/>
    <x v="0"/>
    <s v="Community dependent on the oil and gas industry."/>
    <s v="Other"/>
    <s v="Economic and social well-being."/>
    <s v="Health &amp; Well-Being"/>
    <s v="Family financial approach and healthy family life."/>
    <s v="Family functioning"/>
    <m/>
  </r>
  <r>
    <m/>
    <m/>
    <m/>
    <m/>
    <m/>
    <m/>
    <s v="Organizational patterns."/>
    <m/>
    <m/>
    <m/>
    <m/>
    <m/>
    <m/>
    <m/>
    <x v="1"/>
    <m/>
    <m/>
    <m/>
    <m/>
    <m/>
    <m/>
    <m/>
  </r>
  <r>
    <m/>
    <m/>
    <m/>
    <m/>
    <m/>
    <m/>
    <s v="Communication processes."/>
    <m/>
    <m/>
    <m/>
    <m/>
    <m/>
    <m/>
    <m/>
    <x v="1"/>
    <m/>
    <m/>
    <m/>
    <m/>
    <m/>
    <m/>
    <m/>
  </r>
  <r>
    <s v="Hu et al., (2023)"/>
    <s v="Quantitative"/>
    <s v="Family Studies; Social Work"/>
    <n v="2023"/>
    <s v="&quot;the capacity and long-term dynamic process of a family unit to positively cope with stress and overcome adversity by utilizing the emotional, behavioural, and relational assets, which contribute to the survival of the family&quot; (Hawley &amp; DeHaan, 1996; Walsh, 2003)."/>
    <s v="Risk: left-behind grandchildren and grandparents._x000a_Resources: relationship quality._x000a_Outcome: subjective well-being."/>
    <s v="Adapt"/>
    <s v="Calm and quick adaptation to adversity which maintains family homeostasis, during which individuals' negative emotions are reduced. "/>
    <s v="E.g., closeness in terms of being happy with the grandchild/grandparent relationship, and discord in terms of how the grandchild/grandparent perceived the extent of criticism from the other. "/>
    <m/>
    <s v="China"/>
    <m/>
    <s v="N/A"/>
    <s v="Child &amp; Family Social Work"/>
    <x v="0"/>
    <s v="Left-behind grandchildren and grandparents."/>
    <s v="Caregiving and care needs"/>
    <s v="Subjective well-being."/>
    <s v="Health &amp; Well-Being"/>
    <s v="Caregiver-child relationship quality."/>
    <s v="Family functioning"/>
    <m/>
  </r>
  <r>
    <s v="Ignacio et al., (2022)"/>
    <s v="Quantitative"/>
    <s v="Family Studies; Psychology, Social; Social Work"/>
    <n v="2022"/>
    <s v="An individual's response to adversity, that is, the ability to recollect oneself to learn from an undesired outcome."/>
    <s v="Risk: adverse family experiences (AFE)._x000a_Resources: community safety and family resilience._x000a_Constraints: parental aggravation._x000a_Outcome: flourishing among youth."/>
    <s v="N/A"/>
    <s v="N/A"/>
    <s v="E.g., the family communicating with each other when facing problems, the parent's perception of the child's safety at school and in the neighborhood (resources), parents perceiving their child as hard to care for in comparison to other children, parent feeling angry with their child (constraints)."/>
    <m/>
    <s v="U.S."/>
    <m/>
    <s v="2016-2017"/>
    <s v="Child Abuse &amp; Neglect "/>
    <x v="2"/>
    <s v="Adverse family experiences (AFE)."/>
    <s v="Other"/>
    <s v="Flourishing among youth."/>
    <s v="Child development"/>
    <s v="Community safety, parenting practices, and family resilience."/>
    <s v="Parenting Practices"/>
    <m/>
  </r>
  <r>
    <s v="Isaacs et al., (2018)"/>
    <s v="Unsure"/>
    <s v="Public, Environmental &amp; Occupational Health; Psychology, Multidisciplinary; Social Work"/>
    <n v="2018"/>
    <s v="Family functioning in the context of adversity (Walsh, 2016)."/>
    <s v="Risk: family challenges in rural, high unemployment, high crime and substance use, and low education level community._x000a_Resources: Family Resilience Strengthening Programme (FRSP). _x000a_Outcome: family functioning."/>
    <s v="Belief systems."/>
    <s v="N/A"/>
    <s v="E.g.,  the family communicating, being closer to each other, and working together to utilize social and economic resources. "/>
    <m/>
    <s v="South Africa"/>
    <m/>
    <s v="N/A"/>
    <s v="Journal of Community Psychology"/>
    <x v="0"/>
    <s v="Family challenges in a rural disadvantaged community."/>
    <s v="Poverty &amp; Exclusion"/>
    <s v="Family functioning."/>
    <s v="Family functioning"/>
    <s v="Family Resilience Strengthening Programme (FRSP)."/>
    <s v="Intervention"/>
    <m/>
  </r>
  <r>
    <m/>
    <m/>
    <m/>
    <m/>
    <m/>
    <m/>
    <s v="Organizational patterns."/>
    <m/>
    <m/>
    <m/>
    <m/>
    <m/>
    <m/>
    <m/>
    <x v="1"/>
    <m/>
    <m/>
    <m/>
    <m/>
    <m/>
    <m/>
    <m/>
  </r>
  <r>
    <m/>
    <m/>
    <m/>
    <m/>
    <m/>
    <m/>
    <s v="Communication processes."/>
    <m/>
    <m/>
    <m/>
    <m/>
    <m/>
    <m/>
    <m/>
    <x v="1"/>
    <m/>
    <m/>
    <m/>
    <m/>
    <m/>
    <m/>
    <m/>
  </r>
  <r>
    <s v="Jarett et al., (2016)"/>
    <s v="Qualitative"/>
    <s v="Family Studies"/>
    <n v="2016"/>
    <s v="Family working together to survive and thrive, despite adversity (Walsh, 2002)."/>
    <s v="Risk: low-income African American families with preschoolers._x000a_Resources: family meal times._x000a_Outcome: family cohesion and positive child development."/>
    <s v="N/A"/>
    <s v="N/A"/>
    <s v="E.g., typical meal times, meal times with young children, and scheduling meal times."/>
    <m/>
    <s v="U.S."/>
    <m/>
    <s v="2008-2009"/>
    <s v="Journal of Family Issues"/>
    <x v="0"/>
    <s v="Low-income African American families with preschoolers."/>
    <s v="Poverty &amp; Exclusion"/>
    <s v="Family cohesion and child development."/>
    <s v="Family functioning"/>
    <s v="Family meal times."/>
    <s v="Family functioning"/>
    <m/>
  </r>
  <r>
    <s v="Jeon &amp; Neppl (2016)"/>
    <s v="Quantitative"/>
    <s v="Psychology, Clinical; Family Studies"/>
    <n v="2016"/>
    <s v="&quot;the ability to rebound from life challenges and involves processes that help foster positive adaptation during times_x000a_of adversity&quot; (Masten, Cutuli, Herbers, &amp; Reed, 2009). Adaptation despite economic hardship. "/>
    <s v="Risk: economic hardship._x000a_Resources: parental positivity and positive parenting across generations._x000a_Outcome: child positive behavior."/>
    <s v="Personal traits and perspectives."/>
    <s v="Positive self-concept, hope and optimism, life satisfaction, positive outlook, and effective communication skills. "/>
    <s v="E.g., self-esteem, positive affect, and self-mastery."/>
    <m/>
    <s v="U.S."/>
    <m/>
    <s v="1989-2005"/>
    <s v="Journal of Family Psychology"/>
    <x v="0"/>
    <s v="Economic hardship."/>
    <s v="Poverty &amp; Exclusion"/>
    <s v="Child positive behavior."/>
    <s v="Child development"/>
    <s v="Parental positivity and positive parenting across generations."/>
    <s v="Parenting Practices"/>
    <m/>
  </r>
  <r>
    <s v="Johnson et al., (1998)"/>
    <s v="Experimental"/>
    <s v="Social Work"/>
    <n v="1998"/>
    <s v="N/A"/>
    <s v="Risk: high-risk youth._x000a_Resources: community-based program._x000a_Outcome: youths' alcohol use."/>
    <s v="N/A"/>
    <s v="N/A"/>
    <s v="E.g., training in alcohol and other drug use issues and dynamics to increase knowledge, expression of feelings, interpersonal communication, and family management skills."/>
    <m/>
    <s v="U.S."/>
    <m/>
    <s v="N/A"/>
    <s v="Social Work"/>
    <x v="2"/>
    <s v="High-risk youth."/>
    <s v="Other"/>
    <s v="Youths' alcohol use."/>
    <s v="Delinquent behavior"/>
    <s v="Community-based program."/>
    <s v="Intervention"/>
    <m/>
  </r>
  <r>
    <s v="Julien-Chinn &amp; Park (2022)"/>
    <s v="Qualitative"/>
    <s v="Social Work"/>
    <n v="2022"/>
    <s v="“family demonstrates a positive response to an adverse situation . . . and . . . emerges from the situation feeling strengthened, more resourceful, more confident, and developmentally advanced” (Simon et al., 2005)."/>
    <s v="Risk: previous houseless native Hawaiian and Micronesian families._x000a_Resources: personal strengths and protective factors._x000a_Outcome: health and well-being."/>
    <s v="Survival"/>
    <s v="Survival: using the protective factors of mortality/spirituality and receiving social support._x000a_Adaptation: using protective factors of initiative, boundary setting, and flexibility._x000a_Acceptance: using protective factors of humor, communication, insight, and commitment._x000a_Growing stronger: using protective factors of appraisal/hope._x000a_Helping others: protective factor of giving social support."/>
    <s v="E.g., support from others in similar situations, housing provided by family and friends, taking initiative, insights on wanting to provide a better situation for their children, spirituality, and being committed to ones goals. "/>
    <m/>
    <s v="Hawaii"/>
    <m/>
    <s v="N/A"/>
    <s v="Journal of Human Behavior In the Social Environment"/>
    <x v="0"/>
    <s v="Previously houseless native Hawaiians."/>
    <s v="Native's Oppression"/>
    <s v="Health and well-being."/>
    <s v="Health &amp; Well-Being"/>
    <s v="Personal strengths and protective factors."/>
    <s v="Agency"/>
    <m/>
  </r>
  <r>
    <m/>
    <m/>
    <m/>
    <m/>
    <m/>
    <m/>
    <s v="Adapt"/>
    <m/>
    <m/>
    <m/>
    <m/>
    <m/>
    <m/>
    <m/>
    <x v="1"/>
    <m/>
    <m/>
    <m/>
    <m/>
    <m/>
    <m/>
    <m/>
  </r>
  <r>
    <m/>
    <m/>
    <m/>
    <m/>
    <m/>
    <m/>
    <s v="Accept"/>
    <m/>
    <m/>
    <m/>
    <m/>
    <m/>
    <m/>
    <m/>
    <x v="1"/>
    <m/>
    <m/>
    <m/>
    <m/>
    <m/>
    <m/>
    <m/>
  </r>
  <r>
    <m/>
    <m/>
    <m/>
    <m/>
    <m/>
    <m/>
    <s v="Growing stronger"/>
    <m/>
    <m/>
    <m/>
    <m/>
    <m/>
    <m/>
    <m/>
    <x v="1"/>
    <m/>
    <m/>
    <m/>
    <m/>
    <m/>
    <m/>
    <m/>
  </r>
  <r>
    <m/>
    <m/>
    <m/>
    <m/>
    <m/>
    <m/>
    <s v="Helping others"/>
    <m/>
    <m/>
    <m/>
    <m/>
    <m/>
    <m/>
    <m/>
    <x v="1"/>
    <m/>
    <m/>
    <m/>
    <m/>
    <m/>
    <m/>
    <m/>
  </r>
  <r>
    <s v="Keating et al., (2020)"/>
    <s v="Qualitative"/>
    <s v="Family Studies; Social Work"/>
    <n v="2020"/>
    <s v="&quot;processes and characteristics that enable the family as a social system to prepare for, withstand, and recover from disaster impacts&quot; (Ronan et al., 2008; Walsh, 2004)."/>
    <s v="Risk: 2010 deepwater horizon oil spill in south Louisiana._x000a_Resources: family strategies._x000a_Outcome: health and economic loss."/>
    <s v="N/A"/>
    <s v="N/A"/>
    <s v="E.g., property values, training for a new career, relationship qualities, role identity, and trade knowledge valuable for future generations."/>
    <m/>
    <s v="U.S."/>
    <m/>
    <s v="2014-2018"/>
    <s v="Family Relations"/>
    <x v="0"/>
    <s v="2010 Deepwater oil spill."/>
    <s v="Natural and environmental disasters"/>
    <s v="Health and economic loss."/>
    <s v="Health &amp; Well-Being"/>
    <s v="Family strategies."/>
    <s v="Family functioning"/>
    <m/>
  </r>
  <r>
    <s v="Kelly et al., (2016)"/>
    <s v="Quantitative"/>
    <s v="Family Studies; Nursing"/>
    <n v="2016"/>
    <s v="Family reaction to crisis and stress, and coping or actions taken to reduce the demands (Hill, 1949; McCubbin &amp; McCubbin, 1993)."/>
    <s v="Risk: deployed female national guard members._x000a_Resources: family functioning._x000a_Outcome: reintegration challenges."/>
    <s v="N/A"/>
    <s v="N/A"/>
    <s v="E.g., turning to family for help, sharing and talking through problems, family expressing affection, and supporting the members wishes to take on new activities."/>
    <m/>
    <s v="U.S."/>
    <m/>
    <n v="2014"/>
    <s v="Journal of Family Nursing"/>
    <x v="2"/>
    <s v="Deployed female National Guard members."/>
    <s v="Military deployment"/>
    <s v="Military reintigration challenges."/>
    <s v="Other"/>
    <s v="Family functioning."/>
    <s v="Family functioning"/>
    <m/>
  </r>
  <r>
    <s v="Khatib et al., (2023)"/>
    <s v="Quantitative"/>
    <s v="Psychology, Multidisciplinary; Social Issues; Social Sciences, Biomedical"/>
    <n v="2023"/>
    <s v="&quot;ability to continue functioning in a healthy manner and to withstand the stressful situation&quot; (Hawley &amp; DeHaan, 1996;  McCubbin &amp; McCubbin, 2013)."/>
    <s v="Risk: widows, due to sudden death, from different religious groups._x000a_Resources: social support, family resilience, and family coherence._x000a_Outcome: experiences of widowhood."/>
    <s v="Belief systems."/>
    <s v="Belief systems: meaning-making and maintaining hopeful outlook._x000a_Organization patterns: family connectedness, flexibility, shared leadership, and mutual support._x000a_Communication processes: emotional expression, empathy, and collaborative problem-solving."/>
    <s v="E.g., social support from friends and family, viewing the environment as comprehensible, manageable, and meaningful, family spirituality, and family problem-solving."/>
    <m/>
    <s v="Israel"/>
    <m/>
    <n v="2019"/>
    <s v="Death Studies"/>
    <x v="2"/>
    <s v="Widows from sudden death."/>
    <s v="Family bereavement"/>
    <s v="Experiences of widowhood."/>
    <s v="Other"/>
    <s v="Social support, family resilience/coherence."/>
    <s v="Several"/>
    <s v="Uses FRAS."/>
  </r>
  <r>
    <m/>
    <m/>
    <m/>
    <m/>
    <m/>
    <m/>
    <s v="Organizational patterns."/>
    <m/>
    <m/>
    <m/>
    <m/>
    <m/>
    <m/>
    <m/>
    <x v="1"/>
    <m/>
    <m/>
    <m/>
    <m/>
    <m/>
    <m/>
    <m/>
  </r>
  <r>
    <m/>
    <m/>
    <m/>
    <m/>
    <m/>
    <m/>
    <s v="Communication processes."/>
    <m/>
    <m/>
    <m/>
    <m/>
    <m/>
    <m/>
    <m/>
    <x v="1"/>
    <m/>
    <m/>
    <m/>
    <m/>
    <m/>
    <m/>
    <m/>
  </r>
  <r>
    <s v="Kumswa &amp; Best (2022)"/>
    <s v="Qualitative"/>
    <s v="Sociology"/>
    <n v="2022"/>
    <s v="How families confront and manage a disruptive experience, buffer stress, effectively reorganize, and move forward with life, and its effect on immediate and long-term adaptation (Walsh, 1996)."/>
    <s v="Risk: families in internally displaced persons (IDP) camps._x000a_Resources: intergenerational support. _x000a_Outcome: family structure."/>
    <s v="N/A"/>
    <s v="N/A"/>
    <s v="E.g., communication across generations between members at the IDP camp."/>
    <m/>
    <s v="Nigeria"/>
    <m/>
    <s v="N/A"/>
    <s v="South African Review of Sociology"/>
    <x v="0"/>
    <s v="Internally displaced persons camps."/>
    <s v="Other"/>
    <s v="Family structure."/>
    <s v="Family functioning"/>
    <s v="Intergenerational support."/>
    <s v="Support from surroundings"/>
    <m/>
  </r>
  <r>
    <s v="Lei &amp; Beach (2020)"/>
    <s v="Experimental"/>
    <s v="Psychology, Clinical; Family Studies"/>
    <n v="2020"/>
    <s v="Achieve positive outcomes and avoid becoming involved in delinquent activity when social control and ties are in place (Lei, Beach, &amp; Simons, 2018)."/>
    <s v="Risk: African American families in low-income neighborhoods._x000a_Resources: family functioning._x000a_Outcome: delinquent behavior."/>
    <s v="N/A"/>
    <s v="N/A"/>
    <s v="E.g., effective partner communication, residential stability, and low exposure to conflict within the family through physical fights between parents."/>
    <m/>
    <s v="U.S."/>
    <m/>
    <s v="N/A"/>
    <s v="Family Process"/>
    <x v="0"/>
    <s v="African American families in low-income neighbourhoods."/>
    <s v="Poverty &amp; Exclusion"/>
    <s v="Delinquent behavior."/>
    <s v="Delinquent behavior"/>
    <s v="Family functioning."/>
    <s v="Family functioning"/>
    <m/>
  </r>
  <r>
    <s v="Leung &amp; Shek (2021)"/>
    <s v="Quantitative"/>
    <s v="Social sciences, Interdisciplinary"/>
    <n v="2021"/>
    <s v="&quot;family resources and mutual connectedness within the families help the family members face adversity and hardship&quot; (Walsh, 2016)."/>
    <s v="Risk: economic disadvantage._x000a_Resources: perceived parental sacrifice._x000a_Outcome: developmental outcomes among adolescents (self-identity, self-determination, and self-efficiency)."/>
    <s v="N/A"/>
    <s v="N/A"/>
    <s v="E.g., parental sacrifice through changing habits to fit the adolescent's educational needs, divided by the gender of the parent."/>
    <m/>
    <s v="China"/>
    <m/>
    <s v="N/A"/>
    <s v="Applied Research in Quality of Life"/>
    <x v="2"/>
    <s v="Economic disadvantage."/>
    <s v="Poverty &amp; Exclusion"/>
    <s v="Developmental outcomes among adolescents."/>
    <s v="Child development"/>
    <s v="Perceived parental sacrifice."/>
    <s v="Parenting Practices"/>
    <m/>
  </r>
  <r>
    <s v="Lietz (2006, 2007)"/>
    <s v="Mixed methods"/>
    <s v="Family Studies; Social Work"/>
    <n v="2006"/>
    <s v="“the capacity to rebound from adversity strengthened and more resourceful” (Walsh, 1998). It is also the presence of strengths that help people survive their difficulties and grow stronger."/>
    <s v="Risk: difficult and traumatic experiences._x000a_Resources: family strengths._x000a_Outcome: maintain high family functioning."/>
    <s v="Adapt"/>
    <s v="Changes families make in order to incorporate their new situation into their lives."/>
    <s v="E.g., the capacity to understand one's situation, willingness to take charge of the situation, ability to find multiple solutions, spirituality."/>
    <m/>
    <s v="U.S."/>
    <m/>
    <s v="N/A"/>
    <s v="Families in Society - The Journal of Contemporary Social Services"/>
    <x v="0"/>
    <s v="Difficult and traumatic experiences."/>
    <s v="Physical &amp; Mental Health Problems"/>
    <s v="Maintaining high family functioning."/>
    <s v="Family functioning"/>
    <s v="Family strengths."/>
    <s v="Family functioning"/>
    <s v="Part 1 &amp; 2"/>
  </r>
  <r>
    <s v="Lietz (2011)"/>
    <s v="Qualitative"/>
    <s v="Social Work"/>
    <n v="2011"/>
    <s v="&quot;situations in which families facing high levels of stress are able to maintain healthy functioning despite the potential negative effects of the difficulties faced&quot;."/>
    <s v="Risk: experiencing multiple risk factors, including poverty, health problems, the death of a child, or substance abuse._x000a_Resources: empathic action._x000a_Outcome: family functioning."/>
    <s v="Protective factors"/>
    <s v="Internal protective factors: personal strengths that assist people in coping with challenges, such as social competence, problem-solving, autonomy, and a sense of purpose._x000a_External protective factors: support from the surrounding environment, such as family, friends, and community."/>
    <s v="E.g., becoming more involved in community work, honoring the memory of a loved one by helping others, offering encouragement."/>
    <m/>
    <s v="U.S."/>
    <m/>
    <s v="N/A"/>
    <s v="Journal of Social Service Research"/>
    <x v="0"/>
    <s v="Experiencing multiple risk factors, including poverty, health problems, the death of a child, or substance abuse."/>
    <s v="Multiple stressors"/>
    <s v="Family functioning."/>
    <s v="Family functioning"/>
    <s v="Empathic action."/>
    <s v="Attitudes"/>
    <m/>
  </r>
  <r>
    <s v="Lietz et al., (2016)"/>
    <s v="Qualitative"/>
    <s v="Psychology, Clinical; Family Studies"/>
    <n v="2016"/>
    <s v="&quot;the process through which family units overcome the negative effects of risk, sustaining and often enhancing family functioning despite experiencing highly stressful challenges that in some cases lead to break-up or discord&quot; (Black &amp; Lobo,2008; DeFrain &amp; Asay, 2007; Hawley, 2000; Patterson, 2002; Walsh, 2003, 2006). It is a transactional process of coping and adaptation that develops over time. "/>
    <s v="Risk: foster caregiving._x000a_Resources: family strengths._x000a_Outcome: maintaining or enhancing family functioning."/>
    <s v="N/A"/>
    <s v="N/A"/>
    <s v="E.g., the ability to take initiative through planning, organization, and action, setting emotional boundaries by taking breaks and knowing when to say no, and identifying multiple solutions to a problem. "/>
    <m/>
    <s v="U.S."/>
    <m/>
    <s v="N/A"/>
    <s v="Family Process"/>
    <x v="0"/>
    <s v="Foster caregiving."/>
    <s v="Caregiving and care needs"/>
    <s v="Maintaining/enhancing family functioning."/>
    <s v="Family functioning"/>
    <s v="Family strengths."/>
    <s v="Family functioning"/>
    <m/>
  </r>
  <r>
    <s v="Lietz &amp; Strength (2011)"/>
    <s v="Qualitative"/>
    <s v="Family Studies; Social Work"/>
    <n v="2011"/>
    <s v="&quot;ways in which families face difficulties and grow stronger as collective units&quot; (Allison et al., 2003; Lietz, 2006, 2007; Patterson, 2002; Thomas et al., 2005; Walsh, 2002)."/>
    <s v="Risk: families whose children were removed due to child maltreatment._x000a_Resources: family strenghts._x000a_Outcome: successful reunification."/>
    <s v="Appraisal"/>
    <s v="Appraisal: meaning-making._x000a_Spirituality: a belief system that provides comfort, meaning, and direction._x000a_Communication: communicating the difficulties faced by the family._x000a_Flexibility: ability to adapt and find solutions."/>
    <s v="E.g., social support from friends, family, and support groups, taking the initiative to change one's situation, setting boundaries by staying away from family and friends who were not supportive of the family in making changes, and going to counseling. "/>
    <m/>
    <s v="U.S."/>
    <m/>
    <s v="N/A"/>
    <s v="Families in Society - The Journal of Contemporary Social Services"/>
    <x v="0"/>
    <s v="Families who had their children removed due to maltreatment."/>
    <s v="Child maltreatment"/>
    <s v="Successful reunification."/>
    <s v="Family functioning"/>
    <s v="Family strengths."/>
    <s v="Family functioning"/>
    <m/>
  </r>
  <r>
    <m/>
    <m/>
    <m/>
    <m/>
    <m/>
    <m/>
    <s v="Belief systems."/>
    <m/>
    <m/>
    <m/>
    <m/>
    <m/>
    <m/>
    <m/>
    <x v="1"/>
    <m/>
    <m/>
    <m/>
    <m/>
    <m/>
    <m/>
    <m/>
  </r>
  <r>
    <m/>
    <m/>
    <m/>
    <m/>
    <m/>
    <m/>
    <s v="Communication processes."/>
    <m/>
    <m/>
    <m/>
    <m/>
    <m/>
    <m/>
    <m/>
    <x v="1"/>
    <m/>
    <m/>
    <m/>
    <m/>
    <m/>
    <m/>
    <m/>
  </r>
  <r>
    <m/>
    <m/>
    <m/>
    <m/>
    <m/>
    <m/>
    <s v="Flexibility"/>
    <m/>
    <m/>
    <m/>
    <m/>
    <m/>
    <m/>
    <m/>
    <x v="1"/>
    <m/>
    <m/>
    <m/>
    <m/>
    <m/>
    <m/>
    <m/>
  </r>
  <r>
    <s v="Lilly et al., (2022)"/>
    <s v="Qualitative"/>
    <s v="Family Studies"/>
    <n v="2022"/>
    <s v="Following adversity, the experience of resilience (recovering from adversity), transcendence (developing skills to overcome oppression), and wellness (balance across physical, emotional, mental, and spiritual domains) can be attributed to a balance of intersecting risk and protective factors (Burnette &amp; Figley, 2016a, 2016b)."/>
    <s v="Risk: historical oppression of Native Americans. _x000a_Resources: gender relations. _x000a_Outcome: transcending patriarchal family structures."/>
    <s v="N/A"/>
    <s v="N/A"/>
    <s v="E.g., men and women equally share household responsibilities, and equal decision-making, "/>
    <m/>
    <s v="U.S."/>
    <m/>
    <s v="N/A"/>
    <s v="Journal of Family Issues"/>
    <x v="0"/>
    <s v="Historical oppression of Native Americans."/>
    <s v="Native's Oppression"/>
    <s v="Transcending patriarchal family structures."/>
    <s v="Family functioning"/>
    <s v="Gender relations."/>
    <s v="Other"/>
    <m/>
  </r>
  <r>
    <s v="Lun (2023)"/>
    <s v="Quantitative"/>
    <s v="Social Work"/>
    <n v="2023"/>
    <s v="&quot;the process of effectively negotiating, adapting to, or managing significant sources of stress or trauma&quot; (Windle, 2011)."/>
    <s v="Risk: young adult family caregivers of frail elders._x000a_Resources: beliefs, family organizational patterns, and communication processes._x000a_Outcome: caregiver strain."/>
    <s v="Belief systems."/>
    <s v="Belief systems: meaning-making of adversity, positive outlook, transcendence, and spirituality._x000a_Organizational patterns: flexibility, connectedness, and social and economic resources._x000a_Communication processes: clarity, open emotional sharing, and collaborative problem-solving."/>
    <s v="E.g., being exhausted when going to bed at night, not being able to make time for oneself, when finding a routine the needs of the elderly person changes."/>
    <m/>
    <s v="U.S."/>
    <m/>
    <n v="2015"/>
    <s v="Journal of Human Behavior In the Social Environment"/>
    <x v="0"/>
    <s v="Young adult family caregivers of frail elders."/>
    <s v="Caregiving and care needs"/>
    <s v="Caregiver strain."/>
    <s v="Health &amp; Well-Being"/>
    <s v="Beliefs, organizational patterns, and communication."/>
    <s v="Communication, belief systems, and organizational patterns"/>
    <m/>
  </r>
  <r>
    <m/>
    <m/>
    <m/>
    <m/>
    <m/>
    <m/>
    <s v="Organizational patterns."/>
    <m/>
    <m/>
    <m/>
    <m/>
    <m/>
    <m/>
    <m/>
    <x v="1"/>
    <m/>
    <m/>
    <m/>
    <m/>
    <m/>
    <m/>
    <m/>
  </r>
  <r>
    <m/>
    <m/>
    <m/>
    <m/>
    <m/>
    <m/>
    <s v="Communication processes."/>
    <m/>
    <m/>
    <m/>
    <m/>
    <m/>
    <m/>
    <m/>
    <x v="1"/>
    <m/>
    <m/>
    <m/>
    <m/>
    <m/>
    <m/>
    <m/>
  </r>
  <r>
    <s v="Ma et al., (2021)"/>
    <s v="Quantitative"/>
    <s v="Behavioral Sciences; Clinical Neurology; Psychiatry"/>
    <n v="2021"/>
    <s v="&quot;Family resilience encompasses multiple strengths and resources that protect caregivers from stress and burdens&quot; (Faccio et al., 2018). "/>
    <s v="Risk: caregiving for children with epilepsy._x000a_Resources: family resilience._x000a_Outcome: subjective responses to caregiving."/>
    <s v="N/A"/>
    <s v="N/A"/>
    <s v="E.g., family communication enhancing problem-solving skills, developing skills needed to utilize social resources and maintain positive opinions on epilepsy, thus reducing the caregiver burden. "/>
    <m/>
    <s v="China"/>
    <m/>
    <n v="2018"/>
    <s v="Epilepsy &amp; Behavior"/>
    <x v="0"/>
    <s v="Caring for children with epilepsy. "/>
    <s v="Disability"/>
    <s v="Subjective responses to caregiving."/>
    <s v="Other"/>
    <s v="Family resilience."/>
    <s v="Resilience"/>
    <m/>
  </r>
  <r>
    <s v="Maenhout et al., (2014)"/>
    <s v="Qualitative"/>
    <s v="Psychology, Clinical; Family Studies"/>
    <n v="2014"/>
    <s v="&quot;a dynamic, relational process that develops over time&quot; (Walsh, 2003)."/>
    <s v="Risk: families with an adult suffering from a depressive disorder. _x000a_Resources: communication_x000a_Outcome: strengthened family resilience."/>
    <s v="Adjust"/>
    <s v="The ability to look for solutions together where communication is important. Then, families can adapt better to crises, when the communication is open, congruent, and clear. "/>
    <s v="E.g., getting insight into the partner's depression, discussing the depression itself to find relief and to learn more about depression as a partner, and carefully deciding when communication should be initiated. "/>
    <m/>
    <s v="Belgium"/>
    <m/>
    <s v="N/A"/>
    <s v="American Journal of Family Therapy"/>
    <x v="0"/>
    <s v="Families with an adult suffering from depression."/>
    <s v="Physical &amp; Mental Health Problems"/>
    <s v="Strengthened family resilience."/>
    <s v="Resilience"/>
    <s v="Communication."/>
    <s v="Agency"/>
    <m/>
  </r>
  <r>
    <m/>
    <m/>
    <m/>
    <m/>
    <m/>
    <m/>
    <s v="Adapt"/>
    <m/>
    <m/>
    <m/>
    <m/>
    <m/>
    <m/>
    <m/>
    <x v="1"/>
    <m/>
    <m/>
    <m/>
    <m/>
    <m/>
    <m/>
    <m/>
  </r>
  <r>
    <s v="Marceau et al., (2023)"/>
    <s v="Quantitative"/>
    <s v="Family Studies; Social Work"/>
    <n v="2023"/>
    <s v="&quot; a process by which families operate as adaptive systems through shared beliefs and practices that allow them to respond to adversities, rising above and thriving against hardships&quot; (Masten, 2021; Walsh, 2016). &quot;families can offset the negative outcomes experienced as a result of COVID-19 (Masten, 2021) by maintaining and fostering social connectedness, purpose, and optimism&quot;."/>
    <s v="Risk: Covid-19._x000a_Resources: a family-resilience intervention program._x000a_Outcome: family connectedness, positive outlook, purpose in life, and stress."/>
    <s v="Belief systems."/>
    <s v="Belief systems: meaning-making, positive outlook, transcendence._x000a_Organizational patterns: flexibility to adapt, connectedness, social and economic resources._x000a_Communication processes: clear information, emotional sharing, collaborative problem-solving."/>
    <s v="E.g., the program includes gratitude and encouragement through discussions at meals where family members share examples of positive events and offer encouragement for challenges, clarity and consistency in what is said in the family."/>
    <m/>
    <s v="U.S."/>
    <m/>
    <n v="2020"/>
    <s v="Family Relations"/>
    <x v="0"/>
    <s v="COVID-19."/>
    <s v="COVID-19"/>
    <s v="Family connectedness, positive outlook, purpose in life, and stress."/>
    <s v="Family functioning"/>
    <s v="Family-resilience intervention program."/>
    <s v="Intervention"/>
    <m/>
  </r>
  <r>
    <m/>
    <m/>
    <m/>
    <m/>
    <m/>
    <m/>
    <s v="Organizational patterns."/>
    <m/>
    <m/>
    <m/>
    <m/>
    <m/>
    <m/>
    <m/>
    <x v="1"/>
    <m/>
    <m/>
    <m/>
    <m/>
    <m/>
    <m/>
    <m/>
  </r>
  <r>
    <m/>
    <m/>
    <m/>
    <m/>
    <m/>
    <m/>
    <s v="Communication processes."/>
    <m/>
    <m/>
    <m/>
    <m/>
    <m/>
    <m/>
    <m/>
    <x v="1"/>
    <m/>
    <m/>
    <m/>
    <m/>
    <m/>
    <m/>
    <m/>
  </r>
  <r>
    <s v="Mariotti et al., (2021)"/>
    <s v="Qualitative"/>
    <s v="Family Studies"/>
    <n v="2021"/>
    <s v="Through therapeutic tools promote resilience in couples, which can provide valuable help to families struggling during a difficult time like Covid-19."/>
    <s v="Risk: Covid-19._x000a_Resources: intervention as a therapeutic tool (Digital, Analogic, and Narrative - DAN)._x000a_Outcome: family well-being."/>
    <s v="N/A"/>
    <s v="N/A"/>
    <s v="E.g., the intervention focusing on the ability to tolerate differences with a partner, relational styles with the family of origin and friends, focusing on how things are said rather than what is said. "/>
    <m/>
    <s v="Italy"/>
    <m/>
    <s v="N/A"/>
    <s v="Australian and New Zealand Journal of Family Therapy"/>
    <x v="0"/>
    <s v="COVID-19."/>
    <s v="COVID-19"/>
    <s v="Family well-being."/>
    <s v="Health &amp; Well-Being"/>
    <s v="Intervention as a therapeutic tool."/>
    <s v="Intervention"/>
    <m/>
  </r>
  <r>
    <s v="Mateos et al., (2023)"/>
    <s v="Quantitative"/>
    <s v="Social Work"/>
    <n v="2023"/>
    <s v="&quot;a process of coping with and recovering from the adversities that affect a family&quot; (De Andrade &amp; Da Cruz, 2011; Gómez &amp; Kotliarenco, 2010) and &quot;a way to resist the processes of social exclusion&quot; (Ruiz-Román et al., 2017)."/>
    <s v="Risk: families in the child protection system._x000a_Resources: professionals' attitude and approach to positive parenting, family resilience, and child participation._x000a_Outcome: family reunification."/>
    <s v="N/A"/>
    <s v="N/A"/>
    <s v="E.g., teaching parents to use the resources available to them, and encouraging parents to have greater awareness of their children's needs."/>
    <m/>
    <s v="Spain"/>
    <m/>
    <s v="2017-2018"/>
    <s v="European Journal of Social Work"/>
    <x v="0"/>
    <s v="Families in child protection systems."/>
    <s v="Caregiving and care needs"/>
    <s v="Family reunification."/>
    <s v="Family functioning"/>
    <s v="Professionals' approach to parenting and child participation."/>
    <s v="Parenting Practices"/>
    <m/>
  </r>
  <r>
    <s v="McKinley (2023)"/>
    <s v="Qualitative"/>
    <s v="Family Studies; Social Work"/>
    <n v="2023"/>
    <s v="&quot;the process of families adapting, navigating, and recovering from adversity, along with the protective role of family for wellness&quot; (McKinley, 2023; McKinley &amp; Walters, 2022)."/>
    <s v="Risk: historical oppression of indigenous people. _x000a_Resources: Indigenist foodways._x000a_Outcome: health equity."/>
    <s v="N/A"/>
    <s v="N/A"/>
    <s v="E.g., foodways fostering family connectedness through tight-knit extended families and communities,  fresh fruit as reminders of grandparents, nurturing cohesion through celebrations, and fostering healing by sitting down and talking to someone one can trust."/>
    <m/>
    <s v="U.S."/>
    <m/>
    <s v="2018-2019"/>
    <s v="Family Relations"/>
    <x v="0"/>
    <s v="Historical oppression of Indigenous groups."/>
    <s v="Native's Oppression"/>
    <s v="Health equity."/>
    <s v="Health &amp; Well-Being"/>
    <s v="Indigenist foodways."/>
    <s v="Other"/>
    <m/>
  </r>
  <r>
    <s v="McKinley &amp; Knipp (2022)"/>
    <s v="Mixed methods "/>
    <s v="Social Issues"/>
    <n v="2022"/>
    <s v="&quot;Recovering from adversity&quot; (Burnette &amp; Figley, 2017)."/>
    <s v="Risk: sexual violence against Indigenous women due to historical oppression._x000a_Resources: family, psychological, and social support._x000a_Outcome: health and well-being."/>
    <s v="N/A"/>
    <s v="N/A"/>
    <s v="E.g., contemporary forms of historical oppression, adverse childhood experiences, alcohol use, PTSD, lack of accountability for perpetrators, lower spiritual well-being and life satisfaction."/>
    <m/>
    <s v="U.S."/>
    <m/>
    <s v="N/A"/>
    <s v="Gender Issues"/>
    <x v="2"/>
    <s v="Sexual violence against Indigenous women as a result of historical oppression."/>
    <s v="Native's Oppression"/>
    <s v="Health and well-being."/>
    <s v="Health &amp; Well-Being"/>
    <s v="Family, psychological, and social support."/>
    <s v="Support from surroundings"/>
    <m/>
  </r>
  <r>
    <s v="McKinley &amp; Lilly (2022)"/>
    <s v="Mixed methods"/>
    <s v="Family Studies; Social Work"/>
    <n v="2022"/>
    <s v="“the capacity of the family system to withstand and rebound from adversity, strengthened and more resourceful” (p. 617), &quot;with a focus on positive adaptation and positive growth&quot; (Walsh, 2016)."/>
    <s v="Risk: historical oppression among Indigenous families._x000a_Resources: communication, community and social support, relationship quality, and life satisfaction._x000a_Outcome: family resilience."/>
    <s v="Communication processes."/>
    <s v="Clarity, open emotional expression, and collaborative problem-solving."/>
    <s v="E.g., discussing problems as a family, honesty between partners, keeping adult conversations private, open communication between parents and children."/>
    <m/>
    <s v="U.S."/>
    <m/>
    <s v="N/A"/>
    <s v="Family Relations"/>
    <x v="0"/>
    <s v="Historical oppression of Indigenous groups."/>
    <s v="Native's Oppression"/>
    <s v="Family resilience."/>
    <s v="Resilience"/>
    <s v="Communication, community and social support, relationship quality, and life satisfaction."/>
    <s v="Communication, belief systems, and organizational patterns"/>
    <m/>
  </r>
  <r>
    <s v="McKinley et al., (2023)"/>
    <s v="Quantitative"/>
    <s v="Psychology, Clinical; Family Studies"/>
    <n v="2023"/>
    <s v="&quot;the process of families navigating, adapting, and recovering from adversity, and centers the protective role family plays in individual wellness and resilience&quot; (Masten &amp;Monn, 2015)."/>
    <s v="Risk: mental health inequities among Indigenous youth due to historical oppression._x000a_Resources: culturally grounded intervention program with Indigenous families. _x000a_Outcome: positive parenting, family resilience, and communal mastery."/>
    <s v="N/A"/>
    <s v="N/A"/>
    <s v="E.g., session topics related to healthy living, relationships, choices, problem-solving, boundaries, setting and retaining limits, affirming and communication with children. "/>
    <m/>
    <s v="U.S."/>
    <m/>
    <s v="N/A"/>
    <s v="Family Process"/>
    <x v="0"/>
    <s v="Mental health inequities among Indigenous youth as a result of historical oppression."/>
    <s v="Native's Oppression"/>
    <s v="Positive parenting, family resilience, communal mastery."/>
    <s v="Family functioning"/>
    <s v="Culturally grounded intervention ."/>
    <s v="Intervention"/>
    <m/>
  </r>
  <r>
    <s v="McKinley &amp; Scarnato (2021)"/>
    <s v="Mixed methods"/>
    <s v="Social Work"/>
    <n v="2021"/>
    <s v="&quot;the ability of families to bounce back and withstand adversity&quot;. &quot;Family resilience describes how the family collectively adapts to challenges and promotes family members’ wellness and the wellness of the family as a whole&quot; (Masten &amp; Monn, 2015)."/>
    <s v="Risk: historical trauma due to historical oppression._x000a_Resources: experiences of love (within the family unit). _x000a_Outcome: health disparity of alcohol abuse."/>
    <s v="N/A"/>
    <s v="N/A"/>
    <s v="E.g., expressing love and affection freely through hugs, kisses, and saying &quot;I love you&quot;, and sticking together through good and bad times."/>
    <m/>
    <s v="U.S."/>
    <m/>
    <s v="N/A"/>
    <s v="Journal of Ethnic &amp; Cultural Diversity in Social Work"/>
    <x v="0"/>
    <s v="Historical trauma among Indigenous people due to historical oppression."/>
    <s v="Native's Oppression"/>
    <s v="Health disparity of alcohol abuse."/>
    <s v="Health &amp; Well-Being"/>
    <s v="Experiences of family love."/>
    <s v="Family functioning"/>
    <m/>
  </r>
  <r>
    <s v="McKinley &amp; Theall (2021)"/>
    <s v="Quantitative"/>
    <s v="Social Work"/>
    <n v="2021"/>
    <s v="&quot;the positive adaption of systems in response to adversity&quot; (Kirmayer et al., 2009; Ungar &amp; Lieben-berg, 2011)."/>
    <s v="Risk: alcohol and drug abuse among Native Americans._x000a_Resources: culturally grounded intervention program._x000a_Outcome: reduced violence and substance use."/>
    <s v="N/A"/>
    <s v="N/A"/>
    <s v="E.g., session topics related to healthy living, relationships, choices, problem-solving, boundaries, setting and retaining limits, affirming and communication with children. "/>
    <m/>
    <s v="U.S."/>
    <m/>
    <s v="N/A"/>
    <s v="Research on Social Work Practice"/>
    <x v="0"/>
    <s v="Alcohol and drug abuse among Native Americans."/>
    <s v="Substance abuse"/>
    <s v="Reduced violence and substance use."/>
    <s v="Delinquent behavior"/>
    <s v="Culturally grounded intervention."/>
    <s v="Intervention"/>
    <m/>
  </r>
  <r>
    <s v="McKinley et al., (2022)"/>
    <s v="Qualitative"/>
    <s v="Family Studies; Social Work"/>
    <n v="2022"/>
    <s v="&quot;the capacity of families to cope and adapt to adversity, often with greater skills than prior to the adversity&quot; (Burnette et al., 2020; Masten, 2018)."/>
    <s v="Risk: historical oppression among Native Americans._x000a_Resources: disciplinary practices._x000a_Outcome: family resilience."/>
    <s v="N/A"/>
    <s v="N/A"/>
    <s v="E.g., rewarding good behavior and taking away privileges, teaching right from wrong, and establishing structure and boundaries."/>
    <m/>
    <s v="U.S."/>
    <m/>
    <s v="N/A"/>
    <s v="Child &amp; Family Social Work"/>
    <x v="0"/>
    <s v="Historical oppression of Indigenous groups."/>
    <s v="Native's Oppression"/>
    <s v="Family resilience."/>
    <s v="Resilience"/>
    <s v="Disciplinary practices."/>
    <s v="Parenting Practices"/>
    <m/>
  </r>
  <r>
    <s v="Muir &amp; Strnadova (2014)"/>
    <s v="Qualitative"/>
    <s v="Rehabilitation; Social Sciences, Interdisciplinary"/>
    <n v="2014"/>
    <s v="&quot;having the ability to function effectively or positively ‘in adverse circumstances’&quot; (Masten as quoted in Schoon 2006)."/>
    <s v="Risk: families of children with disabilities._x000a_Resources: individual characteristics and beliefs, family skills and practices, and resources families have access to. _x000a_Outcome: stress, financial disadvantage, and family split."/>
    <s v="Personal traits and perspectives."/>
    <s v="Individual characteristics, beliefs, and attitudes: the ability to be flexible, have hope, and emotional strength to find meaning. _x000a_Family skills and practices: problem-solving, balancing relationships, routines, financial management, and openness. _x000a_Family access and use of resources: formal/informal support and formal service use. "/>
    <s v="E.g., being able to react to changing daily demands and adjutsing to one thing at a time, hope related to the children in temrs of education and holidays, eating meals together as a family, access to formal services such as medical, therapy, and disability specific."/>
    <m/>
    <s v="Australia"/>
    <m/>
    <n v="2007"/>
    <s v="Disability &amp; Society"/>
    <x v="0"/>
    <s v="Families of children with disabilities."/>
    <s v="Disability"/>
    <s v="Stress, financial disadvantage, family split."/>
    <s v="Family functioning"/>
    <s v="Individual characteristics and beliefs, family skills and practices, and resources families have access to."/>
    <s v="Communication, belief systems, and organizational patterns"/>
    <m/>
  </r>
  <r>
    <m/>
    <m/>
    <m/>
    <m/>
    <m/>
    <m/>
    <s v="Skills and practices."/>
    <m/>
    <m/>
    <m/>
    <m/>
    <m/>
    <m/>
    <m/>
    <x v="1"/>
    <m/>
    <m/>
    <m/>
    <m/>
    <m/>
    <m/>
    <m/>
  </r>
  <r>
    <m/>
    <m/>
    <m/>
    <m/>
    <m/>
    <m/>
    <s v="Access and use of resources."/>
    <m/>
    <m/>
    <m/>
    <m/>
    <m/>
    <m/>
    <m/>
    <x v="1"/>
    <m/>
    <m/>
    <m/>
    <m/>
    <m/>
    <m/>
    <m/>
  </r>
  <r>
    <s v="Munger et al., (2020)"/>
    <s v="Experimental"/>
    <s v="Psychology, Clinical; Family Studies"/>
    <n v="2020"/>
    <s v="&quot;The ability to cope constructively with and bounce back from all types of challenges&quot;."/>
    <s v="Risk: highly stressed parents. _x000a_Resources: 12-week parent training program._x000a_Outcome: parenting skills and parental depression."/>
    <s v="N/A"/>
    <s v="N/A"/>
    <s v="E.g., finding positive ways to discipline and guide children, listening to the child's feelings, feeling happy with one's role as a parent, and agreeing that meeting the child's needs requires one to take care of oneself. "/>
    <m/>
    <s v="U.S."/>
    <m/>
    <s v="N/A"/>
    <s v="Child &amp; Family Behavior Therapy"/>
    <x v="3"/>
    <s v="Highly stressed parents."/>
    <s v="Physical &amp; Mental Health Problems"/>
    <s v="Parenting skills and parental depression."/>
    <s v="Health &amp; Well-Being"/>
    <s v="Parent training program."/>
    <s v="Parenting Practices"/>
    <m/>
  </r>
  <r>
    <s v="Nabors et al., (2022)"/>
    <s v="Quantitative"/>
    <s v="Health Care Sciences &amp; Services; Family Studies; Public, Environmental &amp; Occupational Health"/>
    <n v="2022"/>
    <s v="&quot;adaptation to stress, which_x000a_involves strengthening family functioning_x000a_using problem solving, communication, and_x000a_strength-finding in the face of stressful events_x000a_and social contexts&quot; (McCubbin et al., 1997)."/>
    <s v="Risk: children with asthma. _x000a_Resources: BMI, adult mentor present, and ability to make and keep friends. _x000a_Constraints: BMI, asthma severity. _x000a_Outcome: family resilience, emotional behavioural and developmental concerns, and emergency room visits."/>
    <s v="N/A"/>
    <s v="N/A"/>
    <s v="E.g., children who demonstrate resilience, have fewer ER visits and have less emotional and developmental concerns by having little difficulty keeping friends, mild asthma, and being underweight."/>
    <m/>
    <s v="U.S."/>
    <m/>
    <s v="2017-2018"/>
    <s v="Families Systems &amp; Health"/>
    <x v="2"/>
    <s v="Children with asthma."/>
    <s v="Physical &amp; Mental Health Problems"/>
    <s v="Family resilience, emotional behavioral and developmental concerns, and ER visits."/>
    <s v="Other"/>
    <s v="Adult mentor present, ability to make and keep friends, asthma severity, and BMI."/>
    <s v="Other"/>
    <m/>
  </r>
  <r>
    <s v="Nabors et al., (2018)"/>
    <s v="Quantitative"/>
    <s v="Family Studies; Psychology, Developmental; Psychiatry"/>
    <n v="2018"/>
    <s v="Adjusting positively to stressors (McCubbin et al., 2001). "/>
    <s v="Risk: hospitalization of children with chronic illnesses. _x000a_Resources: family problem-solving and behavioral strategies. _x000a_Outcome: family coping."/>
    <s v="N/A"/>
    <s v="N/A"/>
    <s v="E.g, mothers having faith, support from stories told by parents of other children with chronic illnesses, visiting therapists to talk about stress and coping. For siblings, feeding their ill brother or sister, using free time to be with the sibling, and treating the ill sibling as if nothing is wrong. "/>
    <m/>
    <s v="U.S."/>
    <m/>
    <s v="N/A"/>
    <s v="Journal of Child and Family Studies"/>
    <x v="0"/>
    <s v="Children with chronic illnesses."/>
    <s v="Physical &amp; Mental Health Problems"/>
    <s v="Family coping."/>
    <s v="Coping &amp; Adaptation"/>
    <s v="Family problem-solving and behavioral strategies."/>
    <s v="Family functioning"/>
    <m/>
  </r>
  <r>
    <s v="Naidoo &amp; Greeff (2022)"/>
    <s v="Mixed methods"/>
    <s v="Psychology, Clinical; Family Studies"/>
    <n v="2022"/>
    <s v="The factors that strengthen and enhance family functioning when families face a multitude of stressors /Walsh, 2016). "/>
    <s v="Risk: mothers who are chronically ill with breast cancer. _x000a_Resources: family belief systems, and organizational and communication patterns. _x000a_Outcome: adjustment and adaptation to breast cancer. "/>
    <s v="N/A"/>
    <s v="N/A"/>
    <s v="E.g., religion, positive outlook and hope for the future, emotional and physical support from family and friends, information found in books and media sources, family problem-solving communication patterns, family time and routines."/>
    <m/>
    <s v="South Africa"/>
    <m/>
    <s v="N/A"/>
    <s v="American Journal of Family Therapy"/>
    <x v="0"/>
    <s v="Mothers chronically ill with breast cancer."/>
    <s v="Physical &amp; Mental Health Problems"/>
    <s v="Adjustement and adaptation to breast cancer."/>
    <s v="Coping &amp; Adaptation"/>
    <s v="Belief systems, organizational and communication patterns."/>
    <s v="Communication, belief systems, and organizational patterns"/>
    <m/>
  </r>
  <r>
    <s v="Nelson et al., (2022)"/>
    <s v="Qualitative"/>
    <s v="Family Studies; Social Work"/>
    <n v="2022"/>
    <s v="“the ability of the family, as a functional system, to withstand and rebound from adversity” (Walsh,  2003)."/>
    <s v="Risk: relocation and negative mental health due to Hurricane Maria._x000a_Resources: familial cognitive strategies._x000a_Outcome: strength-based resilience outcomes."/>
    <s v="Belief systems."/>
    <s v="Belief systems: Spirituality, positive outlook, and meaning-making._x000a_Organizational patterns: Connected supportive environment, flexibility, and social and economic resource building. _x000a_Communication processes: Clear, open emotional sharing, and collaborative problem-solving. "/>
    <s v="E.g., having a supportive environment, a shared belief system that provides hope and strength, using success-oriented language to engage in a mutual positive outlook, and seeling love within the family as something that unites. "/>
    <m/>
    <s v="Puerto Rico"/>
    <m/>
    <n v="2018"/>
    <s v="Families in Society - The Journal of Contemporary Social Services "/>
    <x v="0"/>
    <s v="Hurricane Maria."/>
    <s v="Natural and environmental disasters"/>
    <s v="Stregth-based resilience outcomes."/>
    <s v="Resilience"/>
    <s v="Familial cognitive strategies."/>
    <s v="Family functioning"/>
    <m/>
  </r>
  <r>
    <m/>
    <m/>
    <m/>
    <m/>
    <m/>
    <m/>
    <s v="Organizational patterns."/>
    <m/>
    <m/>
    <m/>
    <m/>
    <m/>
    <m/>
    <m/>
    <x v="1"/>
    <m/>
    <m/>
    <m/>
    <m/>
    <m/>
    <m/>
    <m/>
  </r>
  <r>
    <m/>
    <m/>
    <m/>
    <m/>
    <m/>
    <m/>
    <s v="Communication processes."/>
    <m/>
    <m/>
    <m/>
    <m/>
    <m/>
    <m/>
    <m/>
    <x v="1"/>
    <m/>
    <m/>
    <m/>
    <m/>
    <m/>
    <m/>
    <m/>
  </r>
  <r>
    <s v="O'Neal et al., (2018)"/>
    <s v="Quantitative"/>
    <s v="Family Studies; Psychology, Developmental; Psychiatry"/>
    <n v="2018"/>
    <s v="Stressors and resources in the family, and their implications for whether individuals/families do well, especially whether stress moves to family crises (Boss, 1987; Boss et al. 2017; Hill 1949). Deployment is a stressor that can facilitate growth, i.e. resilience, in the family concerning interpersonal relations and family functioning (Ungar, 2012). "/>
    <s v="Risk: deployment experiences among military families._x000a_Resources: communication and household management._x000a_Outcome: fewer vulnerabilities during reintegration and promotion of family functioning."/>
    <s v="Cohesion"/>
    <s v="Cohesion: the level of emotional bonds family members hold for one another._x000a_Flexibility: how leadership, rules, and roles are negotiated and expressed within the family system."/>
    <s v="E.g., frequency of communication, how well the civilian spouse managed to get daily household tasks done, disciplining children, and handling financial matters."/>
    <m/>
    <s v="U.S."/>
    <m/>
    <s v="N/A"/>
    <s v="Journal of Child and Family Studies"/>
    <x v="0"/>
    <s v="Deployment among military families."/>
    <s v="Military deployment"/>
    <s v="Reintegration and family functioning."/>
    <s v="Family functioning"/>
    <s v="Communication and household management."/>
    <s v="Communication, belief systems, and organizational patterns"/>
    <m/>
  </r>
  <r>
    <m/>
    <m/>
    <m/>
    <m/>
    <m/>
    <m/>
    <s v="Flexibility"/>
    <m/>
    <m/>
    <m/>
    <m/>
    <m/>
    <m/>
    <m/>
    <x v="1"/>
    <m/>
    <m/>
    <m/>
    <m/>
    <m/>
    <m/>
    <m/>
  </r>
  <r>
    <s v="Oerther &amp; Papachrisanthou (2024)"/>
    <s v="Qualitative"/>
    <s v="Family Studies; Social Work"/>
    <n v="2023"/>
    <s v="&quot;a family’s ability to implement adaptive coping skills, and family resilience includes the ability of parents to overcome and cope with stressful health, social, and economic adversities that have an impact on their families&quot; (Eales et al., 2021; Yanget al., 2021). "/>
    <s v="Risk: parental mental health and stress._x000a_Resources/Constraints: social determinants of health. _x000a_Outcome: parenting of preteen children. "/>
    <s v="N/A"/>
    <s v="N/A"/>
    <s v="E.g., recreation and worship, work demands, family/friends network, emotional support, and financial stress due to struggles to cover basic needs such as bills and food. "/>
    <m/>
    <s v="U.S."/>
    <m/>
    <s v="N/A"/>
    <s v="Family Relations"/>
    <x v="0"/>
    <s v="Parental mental health and stress."/>
    <s v="Physical &amp; Mental Health Problems"/>
    <s v="Parenting preteen children."/>
    <s v="Family functioning"/>
    <s v="Social determinants of health."/>
    <s v="Socio-ecological factors"/>
    <m/>
  </r>
  <r>
    <s v="Oktriyanto et al., (2023)"/>
    <s v="Quantitative"/>
    <s v="Social Work"/>
    <n v="2023"/>
    <s v="Optimally practicing family functions by receiving support from the local government. "/>
    <s v="Risk: None. _x000a_Resources: family characteristics, knowledge, and participation in the Family Development Program. _x000a_Outcome: family functioning."/>
    <s v="N/A"/>
    <s v="N/A"/>
    <s v="E.g., through the program, provide counseling for parents/caregivers to foster growth and development among their children, how to mentor adolescents, joint economic activities focusing on cooperation to increase family income, and program for elderly families focusing on improving knowledge, skills, attitudes, and behavior to increase life quality. Also,  having higher education and families with a younger household head. "/>
    <m/>
    <s v="Indonesia"/>
    <m/>
    <n v="2019"/>
    <s v="Journal of Social Service Research"/>
    <x v="0"/>
    <s v="N/A"/>
    <s v="N/A"/>
    <s v="Family functioning."/>
    <s v="Family functioning"/>
    <s v="Family characteristics, knowledge, and participation in family development program."/>
    <s v="Family functioning"/>
    <m/>
  </r>
  <r>
    <s v="Okwori (2022)"/>
    <s v="Quantitative"/>
    <s v="Behavioral Sciences; Psychology, Developmental; Pediatrics"/>
    <n v="2022"/>
    <s v="&quot;a dynamic and interactive process whereby_x000a_individuals increase the ability through which they navigate and negotiate with their psychological, biological, familial, social, cultural, and community resources within the context of significant adversity&quot; (Zimmerman, 2013)."/>
    <s v="Risk: adverse childhood experiences (ACEs)._x000a_Resources: individual, family, and community resilience indicators._x000a_Outcome: mental health."/>
    <s v="N/A"/>
    <s v="N/A"/>
    <s v="E.g., talk about what to do when the family faces problems, work together to solve problems, draw from available family strengths, stay hopeful in difficult times, and for childhood resilience, having a trusted adult or mentor, participation in sports or organizations outside of school, and residence in a supportive neighborhood."/>
    <m/>
    <s v="U.S."/>
    <m/>
    <n v="2018"/>
    <s v="Journal of Developmental and Behavioral Pediatrics"/>
    <x v="2"/>
    <s v="Adverse childhood experiences (ACEs)."/>
    <s v="Child maltreatment"/>
    <s v="Mental health."/>
    <s v="Health &amp; Well-Being"/>
    <s v="Individual, family, and community resilience indicators."/>
    <s v="Resilience"/>
    <m/>
  </r>
  <r>
    <s v="Oldham &amp; Bradley (2022)"/>
    <s v="Qualitative"/>
    <s v="Social sciences, Interdisciplinary"/>
    <n v="2022"/>
    <s v="&quot;The ability of the family, as a functional system, to withstand and rebound from adversity. Crucial family processes mediate stressful conditions and can enable families and their member to surmount crises and weather prolonged hardship. Traumatic events and a pileup of stresses can derail these processes. Even members not directly touched by a crisis are affected by the family response,_x000a_with reverberations throughout the network of relationships (Bowen, 2004). How a family confronts and manages disruptive life challenges, buffers stress, effectively reorganizes, and moves forward with life will influence immediate and long-term adaptation for every family member and for the viability of the family unit&quot; (Walsh, 2016)."/>
    <s v="Risk: marginalization among graduate student mothers due to Covid-19. _x000a_Resources: interaction of belief systems, and organizational and communication processes. _x000a_Outcome: mothers' experiences of balance, success and failure, and interdependence and interaction with their children.  "/>
    <s v="Belief systems."/>
    <s v="Belief systems: meaning-making of adversity, positive outlook, and transcendence and spirituality._x000a_Organizational processes: flexibility, connectedness, social and economic resources._x000a_Communication processes: clarity, open emotional expression, and collaborative problem-solving."/>
    <s v="E.g., engaging with the children in open emotional expression and collaborative problem-solving, cultivating empathy with the child's feelings of frustration and disappointment, and sharing positive emotions through celebrations. "/>
    <m/>
    <s v="U.S."/>
    <m/>
    <s v="N/A"/>
    <s v="Qualitative report"/>
    <x v="3"/>
    <s v="Marginalization among graduate student mothers due to COVID-19."/>
    <s v="COVID-19"/>
    <s v="Belief systems, organizational and communication processes."/>
    <s v="Family functioning"/>
    <s v="Interaction of belief systems, and organizational and communication processes."/>
    <s v="Communication, belief systems, and organizational patterns"/>
    <m/>
  </r>
  <r>
    <m/>
    <m/>
    <m/>
    <m/>
    <m/>
    <m/>
    <s v="Organizational patterns."/>
    <m/>
    <m/>
    <m/>
    <m/>
    <m/>
    <m/>
    <m/>
    <x v="1"/>
    <m/>
    <m/>
    <m/>
    <m/>
    <m/>
    <m/>
    <m/>
  </r>
  <r>
    <m/>
    <m/>
    <m/>
    <m/>
    <m/>
    <m/>
    <s v="Communication processes."/>
    <m/>
    <m/>
    <m/>
    <m/>
    <m/>
    <m/>
    <m/>
    <x v="1"/>
    <m/>
    <m/>
    <m/>
    <m/>
    <m/>
    <m/>
    <m/>
  </r>
  <r>
    <s v="Orte et al., (2019)"/>
    <m/>
    <s v="Family Studies"/>
    <n v="2019"/>
    <s v="&quot;A process of positive adaptation in situations of difficulty&quot; (Fletcher &amp; Sarkar,2013; Luthar, Cicchetti, &amp; Becker, 2000). &quot;or a context that facilitates the development of protective factors during the family members' developmental process&quot;  (Gómez &amp; Kotliarenco, 2010; Kumpfer &amp; Dunst, 1997; Nelson &amp; Nash, 2007; Quesada, 2003; Ravazzola, 2001)."/>
    <s v="Risk: families with a history of assistance from a support body._x000a_Resources: family strengthening program._x000a_Outcome: family resilience."/>
    <s v="Belief systems."/>
    <s v="Belief systems: positive outlooks, meaning-making of adversity, and transcendence and spirituality._x000a_Organizational patterns: flexibility, connectedness, and mobilization of social and economic resources._x000a_Communication processes: clarity, open emotional expression, and collaborative problem-solving."/>
    <s v="E.g, encouraging talking about sexuality and facilitating communication with children, acknowledgment of feelings, how to deal with criticism, and learning conflict solution strategies. "/>
    <m/>
    <s v="Spain"/>
    <m/>
    <s v="2015-2016"/>
    <s v="Family Journal"/>
    <x v="0"/>
    <s v="Families with a history at an assistance agency."/>
    <s v="Other"/>
    <s v="Family resilience."/>
    <s v="Resilience"/>
    <s v="Family strengthening program."/>
    <s v="Intervention"/>
    <m/>
  </r>
  <r>
    <m/>
    <m/>
    <m/>
    <m/>
    <m/>
    <m/>
    <s v="Organizational patterns."/>
    <m/>
    <m/>
    <m/>
    <m/>
    <m/>
    <m/>
    <m/>
    <x v="1"/>
    <m/>
    <m/>
    <m/>
    <m/>
    <m/>
    <m/>
    <m/>
  </r>
  <r>
    <m/>
    <m/>
    <m/>
    <m/>
    <m/>
    <m/>
    <s v="Communication processes."/>
    <m/>
    <m/>
    <m/>
    <m/>
    <m/>
    <m/>
    <m/>
    <x v="1"/>
    <m/>
    <m/>
    <m/>
    <m/>
    <m/>
    <m/>
    <m/>
  </r>
  <r>
    <s v="Orthner &amp; Rose (2009)"/>
    <s v="Quantitative"/>
    <s v="Family Studies; Social Work"/>
    <n v="2009"/>
    <s v="&quot;the ability of the person or system to sustain higher levels of functioning or adjustment under conditions of actual or eminent risk&quot; (Fraser, 2004)."/>
    <s v="Risk: partner work-required travel separations._x000a_Resources: work-organization-provided support and informal support networks._x000a_Outcome: spouse's psychological well-being."/>
    <s v="Support systems."/>
    <s v="Primary support system: the immediate informal network of close relationships, which serves as a form of social capital._x000a_Secondary support system: supportive services at work and positive organizational climate."/>
    <s v="E.g., comfort with the spouse's work human resource organizations and work-provided health care system, level or marriage satisfaction, and participation in an active informal support group."/>
    <m/>
    <s v="U.S."/>
    <m/>
    <s v="2004-2005"/>
    <s v="Family Relations"/>
    <x v="0"/>
    <s v="Partner work-related travel separations."/>
    <s v="Work-family conflict"/>
    <s v="Spouse's psychological well-being."/>
    <s v="Health &amp; Well-Being"/>
    <s v="Work support and informal support networks."/>
    <s v="Support from surroundings"/>
    <m/>
  </r>
  <r>
    <s v="Pandey et al., (2019)"/>
    <s v="Quantitative"/>
    <s v="Gerontology; Women's Studies"/>
    <n v="2019"/>
    <s v="&quot;Having adaptive skills and strategies to persevere in times of crisis&quot;."/>
    <s v="Risk: custodial grandparenting among older grandmothers._x000a_Resources: kinship navigator programs._x000a_Outcome: improved family resilience, social support, and caregiver self-efficacy. "/>
    <s v="N/A"/>
    <s v="N/A"/>
    <s v="E.g., ability to openly share positive and negative experiences, and accept, solve, and manage issues."/>
    <m/>
    <s v="U.S."/>
    <m/>
    <s v="N/A"/>
    <s v="Journal of Women &amp; Aging"/>
    <x v="0"/>
    <s v="Grandmother caregivers."/>
    <s v="Caregiving and care needs"/>
    <s v="Improved family resilience, social support, and self-efficacy."/>
    <s v="Family functioning"/>
    <s v="Kinship navigator program."/>
    <s v="Family functioning"/>
    <m/>
  </r>
  <r>
    <s v="Parchment &amp; Small (2023)"/>
    <s v="Quantitative"/>
    <s v="Family Studies"/>
    <n v="2023"/>
    <s v="N/A"/>
    <s v="Risk: HIV and mental health difficulties among black early adolescents._x000a_Resources: caregiver communication and attunement._x000a_Outcome: mental health and decreased engagement in sexual situations."/>
    <s v="N/A"/>
    <s v="N/A"/>
    <s v="E.g., the ability to talk about alcohol, drugs, AIDS, sexual relations, STDs, puberty, caregiver monitoring."/>
    <m/>
    <s v="South Africa"/>
    <m/>
    <s v="2003-2006"/>
    <s v="Vulnerable Children and Youth Studies"/>
    <x v="2"/>
    <s v="HIV and mental health difficulties."/>
    <s v="Physical &amp; Mental Health Problems"/>
    <s v="Caregiver communication and attunement."/>
    <s v="Family functioning"/>
    <s v="Mental health and decreased engagement in sexual situations."/>
    <s v="Other"/>
    <m/>
  </r>
  <r>
    <s v="Pflieger et al., (2020)"/>
    <s v="Quantitative"/>
    <s v="Family Studies; Psychology, Developmental; Psychiatry"/>
    <n v="2020"/>
    <s v="&quot;the ability to withstand, recover, and grow in the context of stress exposure and_x000a_changing demands&quot; (Masten and Narayan 2012)."/>
    <s v="Risk: stress among military couples._x000a_Resources: belief systems, organizational patterns, and communication processes._x000a_Outcome: strength among the couples."/>
    <s v="Belief systems."/>
    <s v="Belief systems: family's capacity to share a sense of mastery over life, positive outlook, and spirituality,_x000a_Organizational patterns: shared ability to be adaptive and maintain social connectedness._x000a_Communication processes: problem-solving skills, ability to express emotions, and collaborative decision-making. "/>
    <s v="E.g., perceptions of personal control over life, prioritization of important things in life, having religious faith and an understanding of spiritual matters, receiving social support from friends and family, and perceiving family members as good listeners. "/>
    <m/>
    <s v="U.S."/>
    <m/>
    <s v="2011-2013"/>
    <s v="Journal of Child and Family Studies"/>
    <x v="0"/>
    <s v="Stress among military couples."/>
    <s v="Physical &amp; Mental Health Problems"/>
    <s v="Couple strength. "/>
    <s v="Family functioning"/>
    <s v="Belief systems, organizational patterns, and communication processes."/>
    <s v="Communication, belief systems, and organizational patterns"/>
    <m/>
  </r>
  <r>
    <m/>
    <m/>
    <m/>
    <m/>
    <m/>
    <m/>
    <s v="Organizational patterns."/>
    <m/>
    <m/>
    <m/>
    <m/>
    <m/>
    <m/>
    <m/>
    <x v="1"/>
    <m/>
    <m/>
    <m/>
    <m/>
    <m/>
    <m/>
    <m/>
  </r>
  <r>
    <m/>
    <m/>
    <m/>
    <m/>
    <m/>
    <m/>
    <s v="Communication processes."/>
    <m/>
    <m/>
    <m/>
    <m/>
    <m/>
    <m/>
    <m/>
    <x v="1"/>
    <m/>
    <m/>
    <m/>
    <m/>
    <m/>
    <m/>
    <m/>
  </r>
  <r>
    <s v="Power et al., (2016)"/>
    <s v="Qualitative"/>
    <s v="Social Work"/>
    <n v="2016"/>
    <s v="&quot; a capacity to overcome adversity, or to thrive despite challenges or trauma&quot;. Family resilience also concerns how interpersonal bonds within the family can be sustained and strengthened despite adversity."/>
    <s v="Risk: mental illness among parents._x000a_Resources: belief systems, organizational patterns, and communication processes. _x000a_Outcome: family resilience. "/>
    <s v="Belief systems."/>
    <s v="Belief systems: meaning-making out of adversity, positive outlook, and spirituality._x000a_Organizational patterns: ability to be flexible and connectedness within the family._x000a_Communication processes: clarity, open emotional expression, and collaborative problem-solving. "/>
    <s v="E.g., viewing crisis as a manageable challenge, having confidence in overcoming odds, having hope and optimism, being open to change and reorganizing to fit new challenges, respecting individual needs, and sharing feelings."/>
    <m/>
    <s v="Australia"/>
    <m/>
    <s v="N/A"/>
    <s v="Journal of Social Work"/>
    <x v="0"/>
    <s v="Parental mental illness."/>
    <s v="Physical &amp; Mental Health Problems"/>
    <s v="Family resilience."/>
    <s v="Resilience"/>
    <s v="Belief systems, organizational patterns, and communication processes."/>
    <s v="Communication, belief systems, and organizational patterns"/>
    <m/>
  </r>
  <r>
    <m/>
    <m/>
    <m/>
    <m/>
    <m/>
    <m/>
    <s v="Organizational patterns."/>
    <m/>
    <m/>
    <m/>
    <m/>
    <m/>
    <m/>
    <m/>
    <x v="1"/>
    <m/>
    <m/>
    <m/>
    <m/>
    <m/>
    <m/>
    <m/>
  </r>
  <r>
    <m/>
    <m/>
    <m/>
    <m/>
    <m/>
    <m/>
    <s v="Communication processes."/>
    <m/>
    <m/>
    <m/>
    <m/>
    <m/>
    <m/>
    <m/>
    <x v="1"/>
    <m/>
    <m/>
    <m/>
    <m/>
    <m/>
    <m/>
    <m/>
  </r>
  <r>
    <s v="Pudjiati et al., (2021)"/>
    <s v="Quantitative"/>
    <s v="Social sciences, Interdisciplinary"/>
    <n v="2021"/>
    <s v="&quot;Families who succeed in using their resources to move in a better direction&quot;. &quot; the family positively responds to a situation full of suffering and develops from a pressure-filled situation to be more efficient (resourceful), more confident, and geared toward wellness&quot; (Patterson, 2002). "/>
    <s v="Risk: strong adherence to culture among families from the ethnic group Batak Toba._x000a_Resources: cultural identity, coping, community support, and socio-economic status._x000a_Constraints: family strain and socio-economic status._x000a_Outcome: family resilience formation."/>
    <s v="N/A"/>
    <s v="N/A"/>
    <s v="E.g., family belief systems, family organizational processes, communication and problem-solving processes, family income, sources of drinking water, level of education, access to available healthcare providers, participation in community activities, socioemotional support, level of cultural identity, level of coping, and low level of family strain. "/>
    <m/>
    <s v="Indonesia"/>
    <m/>
    <s v="N/A"/>
    <s v="Makara Hubs-Asia"/>
    <x v="0"/>
    <s v="Strong adherence to culture among ethnic groups."/>
    <s v="Other"/>
    <s v="Family resilience formation."/>
    <s v="Resilience"/>
    <s v="Cultural identity, coping, family strain, community support, socio-economic status."/>
    <s v="Socio-ecological factors"/>
    <s v="Walsh's resilience questionnaire, among others."/>
  </r>
  <r>
    <s v="Radetic-Paic &amp; Cerne (2020)"/>
    <s v="Quantitative"/>
    <s v="Economics"/>
    <n v="2020"/>
    <s v="&quot;a dynamic process in which good outcomes are realised despite being exposed to risks&quot; (Luthar, Cicchetti, &amp; Becker, 2000; Luthar &amp; Cicchetti, 2000)."/>
    <s v="Risk: being a student._x000a_Resources: family income._x000a_Outcome: expression of problems and difficulties to family members, and level of religiosity."/>
    <s v="Belief systems."/>
    <s v="Belief systems: spirituality and maintaining a positive outlook._x000a_Organizational patterns: interpersonal relationships, effective social networks, and economic resources._x000a_Communication processes: collaborative communication and problem-solving."/>
    <s v="E.g., having a regular monthly income, having an average or above average income."/>
    <m/>
    <s v="Croatia"/>
    <m/>
    <n v="2017"/>
    <s v="Economic Research"/>
    <x v="0"/>
    <s v="Being a student."/>
    <s v="Other"/>
    <s v="Communication of problems and  religiosity."/>
    <s v="Family functioning"/>
    <s v="Family income."/>
    <s v="Socio-ecological factors"/>
    <m/>
  </r>
  <r>
    <m/>
    <m/>
    <m/>
    <m/>
    <m/>
    <m/>
    <s v="Organizational patterns."/>
    <m/>
    <m/>
    <m/>
    <m/>
    <m/>
    <m/>
    <m/>
    <x v="1"/>
    <m/>
    <m/>
    <m/>
    <m/>
    <m/>
    <m/>
    <m/>
  </r>
  <r>
    <m/>
    <m/>
    <m/>
    <m/>
    <m/>
    <m/>
    <s v="Communication processes."/>
    <m/>
    <m/>
    <m/>
    <m/>
    <m/>
    <m/>
    <m/>
    <x v="1"/>
    <m/>
    <m/>
    <m/>
    <m/>
    <m/>
    <m/>
    <m/>
  </r>
  <r>
    <s v="Ramadhana et al., (2022)"/>
    <s v="Quantitative"/>
    <s v="Family Studies"/>
    <n v="2022"/>
    <s v="A response to stress and adversity (Rutter, 1987), where an active process of building, enhancing, and optimizing the crises of the family takes place (Walsh, 2016). Family resilience is also a process which exhibits the success of some families utilizing a coping strategy  (McCubbin, McCubbin, Thompson, &amp; Thompson, 1998)."/>
    <s v="Risk: families with deaf children._x000a_Resources: family communication._x000a_Outcome: family resilience."/>
    <s v="N/A"/>
    <s v="N/A"/>
    <s v="E.g., conversation orientation, using sign language to build belief system, family relationship, and problem-solving processes. "/>
    <m/>
    <s v="Indonesia"/>
    <m/>
    <s v="N/A"/>
    <s v="Journal of Family Issues"/>
    <x v="0"/>
    <s v="Families with deaf children."/>
    <s v="Disability"/>
    <s v="Family resilience."/>
    <s v="Resilience"/>
    <s v="Communication."/>
    <s v="Agency"/>
    <m/>
  </r>
  <r>
    <s v="Raniga &amp; Mthembu (2017)"/>
    <s v="Qualitative"/>
    <s v="Social Work"/>
    <n v="2017"/>
    <s v="&quot;family members tapping into internal and external processes in times of adversity and that families may develop new insights and coping abilities and become more resourceful in meeting adversities&quot; (Walsh, 2012). &quot;female-headed families tend to self-repair, adapt positively and are able to strengthen internal cohesion based on their socio-cultural values, thus making the family unit stronger to cope during times of hardship and adversity&quot;."/>
    <s v="Risk: single mothers living in impoverished informal settlements. _x000a_Resources: social ties, self-efficacy, and networks outside of the immediate community. _x000a_Outcome: building strong female-headed families."/>
    <s v="N/A"/>
    <s v="N/A"/>
    <s v="E.g., positive social ties, self-empowerment initiatives, having established networks within and outside low-income communities, having a positive perspective on life, a sense of purpose, and hope. "/>
    <m/>
    <s v="South Africa"/>
    <m/>
    <n v="2007"/>
    <s v="International Journal of Social Wefare"/>
    <x v="0"/>
    <s v="Single mothers in impoverished communities."/>
    <s v="Poverty &amp; Exclusion"/>
    <s v="Strong female-headed families."/>
    <s v="Family functioning"/>
    <s v="Social networks and self-efficacy."/>
    <s v="Support from surroundings"/>
    <m/>
  </r>
  <r>
    <s v="Rich et al., (2022)"/>
    <s v="Qualitative"/>
    <s v="Social sciences, Interdisciplinary"/>
    <n v="2022"/>
    <s v="&quot;seven principles of family resilience, namely: (1) resilience occurs in contexts of adversity; (2) resilience is a process; (3) there are trade-offs between systems when a system experiences resilience; (4) a resilient system is open, dynamic, and complex; (5) a resilient system promotes connectivity; (6) a resilient system demonstrates experimentation and learning; and (7) a resilient system includes diversity, redundancy, and participation&quot; (Ungar, 2016). "/>
    <s v="Risk: lockdown during Covid-19._x000a_Resources: family connections and conflict-solving. _x000a_Outcome: family dynamics and resilience."/>
    <s v="N/A"/>
    <s v="N/A"/>
    <s v="E.g., parents spending time with the children to foster the parent-child relationship, supporting the children with their education, having respect for one another, having the ability to acknowledge one another by being supportive and communicating in the family."/>
    <m/>
    <s v="South Africa"/>
    <m/>
    <s v="N/A"/>
    <s v="Social Sciences-Basel"/>
    <x v="0"/>
    <s v="Lockdown during COVID-19."/>
    <s v="COVID-19"/>
    <s v="Family dynamics and resilience."/>
    <s v="Family functioning"/>
    <s v="Family connections and conflict-solving."/>
    <s v="Family functioning"/>
    <m/>
  </r>
  <r>
    <s v="Roberto et al., (2023)"/>
    <s v="Qualitative"/>
    <s v="Family Studies"/>
    <n v="2023"/>
    <s v="N/A"/>
    <s v="Risk: families with an early history of parental abuse and neglect during Covid-19._x000a_Resources: family contact and support._x000a_Outcome: relational vulnerabilities. "/>
    <s v="N/A"/>
    <s v="N/A"/>
    <s v="E.g., experiencing emotional closeness and more connection due to the pandemic, increased calls and connection with the parents to protect them, emotional support, give pep talks and advice.  "/>
    <m/>
    <s v="U.S."/>
    <m/>
    <s v="2020-2021"/>
    <s v="Journal of Family Issues"/>
    <x v="0"/>
    <s v="COVID-19 experiences among families with a history of parental abuse and neglect."/>
    <s v="COVID-19"/>
    <s v="Relational vulnerabilities."/>
    <s v="Family functioning"/>
    <s v="Family contact and support."/>
    <s v="Family functioning"/>
    <m/>
  </r>
  <r>
    <s v="Roer-Strier &amp; Sands (2001)"/>
    <s v="Qualitative"/>
    <s v="Family Studies; Sociology"/>
    <n v="2001"/>
    <s v="&quot;Family resilience describes the path a family follows as it adapts and prospers in the face of stress, both in the present and over time. Resilient families respond positively to these conditions in unique ways, depending on the context, developmental level, the interactive combination of risk factors, and the shared family outlook&quot; (Hawley &amp; DeHaan, 1996). "/>
    <s v="Risk: daughters' religious intensification._x000a_Resources: reactions and adaptations of mothers. _x000a_Outcome: family relations. "/>
    <s v="Adapt"/>
    <s v="Adaptation: changes in behavior, attitudes, and in one's environment in consideration of religious intensification and reactions. _x000a_Coping: emotional and behavioral means used by family members in their effort to live with their changed situation of intensification, reactions, and adaptations. "/>
    <s v="E.g., increasing one's knowledge of Jewish law, gaining an understanding of the Ultra-Orthodox practices the daughters had embraced, remaining positive over time, and coping by narrowing the gap between one's own and the daughter's religious practices. "/>
    <m/>
    <s v="South Africa"/>
    <m/>
    <s v="N/A"/>
    <s v="Journal of Marriage and Family"/>
    <x v="0"/>
    <s v="Religious intensification among daughters."/>
    <s v="Other"/>
    <s v="Family relations."/>
    <s v="Family functioning"/>
    <s v="Reaction and adaptation of mothers."/>
    <s v="Parenting Practices"/>
    <m/>
  </r>
  <r>
    <m/>
    <m/>
    <m/>
    <m/>
    <m/>
    <m/>
    <s v="Cope"/>
    <m/>
    <m/>
    <m/>
    <m/>
    <m/>
    <m/>
    <m/>
    <x v="1"/>
    <m/>
    <m/>
    <m/>
    <m/>
    <m/>
    <m/>
    <m/>
  </r>
  <r>
    <s v="Rogers-Baber (2017)"/>
    <s v="Qualitative"/>
    <s v="Social sciences, Interdisciplinary"/>
    <n v="2017"/>
    <s v="&quot;the ability of a family to make sense of difficulties along with adaptability, interconnectivity, attitude, shared problem solving, and healthy emotional expression. These abilities are diminished when multiple and ongoing stressors overwhelm the family, increasing their susceptibility to further problems&quot; (Walsh, 2003). "/>
    <s v="Risk: parental deployment among defense force families. _x000a_Resources: protective factors. _x000a_Outcome: coping with the deployment cycle. "/>
    <s v="N/A"/>
    <s v="N/A"/>
    <s v="E.g., social media, available communication and technology within the country of deployment, relationships with siblings/spouse/friends, and role flexibility and culture of sacrifice. "/>
    <m/>
    <s v="Australia"/>
    <m/>
    <s v="N/A"/>
    <s v="Sage Open"/>
    <x v="0"/>
    <s v="Parental deployment."/>
    <s v="Military deployment"/>
    <s v="Protective factors."/>
    <s v="Other"/>
    <s v="Coping with the deployment cycle."/>
    <s v="Attitudes"/>
    <m/>
  </r>
  <r>
    <s v="Rosenfeld &amp; Hausen (2023)"/>
    <s v="Quantitative"/>
    <s v="Sociology"/>
    <n v="2023"/>
    <s v="When some individuals use assets to gain neutral or positive outcomes following a crisis, in situations where negative outcomes are expected (McCubbin 2001, p. 6; Boss et al 2017; Lietz_x000a_2013; Patterson 2002; Rutter 1999)."/>
    <s v="Risk: romantic relationships during Covid-19._x000a_Resources: family relationship quality. _x000a_Outcome: meaning-building and strengthened relationship."/>
    <s v="N/A"/>
    <s v="N/A"/>
    <s v="E.g., spending more time together due to lockdown and working from home, giving emotional support, more family time with children, dividing household work more evenly, going to bed simultaneously more often, and respecting boundaries. "/>
    <m/>
    <s v="U.S."/>
    <m/>
    <s v="2017, 2020, 2022"/>
    <s v="Sociological Science"/>
    <x v="0"/>
    <s v="Romantic relationships during COVID-19."/>
    <s v="COVID-19"/>
    <s v="Meaning-building and strengthened relationship."/>
    <s v="Family functioning"/>
    <s v="Family relationship quality."/>
    <s v="Family functioning"/>
    <m/>
  </r>
  <r>
    <s v="Saltzman et al., (2016)"/>
    <s v="Quantitative"/>
    <s v="Psychology, Clinical; Family Studies"/>
    <n v="2016"/>
    <s v="&quot;trauma and loss events and persistent adversities have an impact on the whole family and key family processes mediate the adaptation of all family members&quot; (Patterson, 2002; Walsh, 2016). "/>
    <s v="Risk: active-duty military families._x000a_Resources: improvements in family functioning through intervention program (FOCUS). _x000a_Outcome: reduction in parental distress and improved functioning."/>
    <s v="N/A"/>
    <s v="N/A"/>
    <s v="E.g., positive change in problem-solving, communication, affective responses, affective involvement, and behavior control."/>
    <m/>
    <s v="U.S."/>
    <m/>
    <s v="2008-2010"/>
    <s v="Family Process"/>
    <x v="0"/>
    <s v="Active-duty military families."/>
    <s v="Military deployment"/>
    <s v="Reduction in parental distress and improved functioning."/>
    <s v="Family functioning"/>
    <s v="Parental distress and family functioning."/>
    <s v="Family functioning"/>
    <m/>
  </r>
  <r>
    <s v="Sharda (2022)"/>
    <s v="Quantitative"/>
    <s v="Social Work"/>
    <n v="2022"/>
    <s v="“the capacity of a dynamic system to adapt_x000a_successfully to disturbances that threaten system function, viability, or development” (Masten, 2014)."/>
    <s v="Risk: parenting stress among foster parents._x000a_Resources: social support._x000a_Outcome: parental well-being."/>
    <s v="Adapt"/>
    <s v="Foster families rarely face a single crisis, but multiple ones simultaneously with new challenges arising continually, where adaptation and anticipation of the challenges is necessary to promote positive outcomes."/>
    <s v="E.g., advice or information specific to the problem at hand, recognition of one's skills, and relationships with individuals that create a sense of belonging."/>
    <m/>
    <s v="U.S."/>
    <m/>
    <n v="2019"/>
    <s v="Child and Adolescent Social Work Journal"/>
    <x v="2"/>
    <s v="Parenting stress among foster parents."/>
    <s v="Caregiving and care needs"/>
    <s v="Parental well-being."/>
    <s v="Health &amp; Well-Being"/>
    <s v="Social support."/>
    <s v="Social work"/>
    <m/>
  </r>
  <r>
    <s v="Sumbulah (2019)"/>
    <s v="Qualitative"/>
    <s v="Social sciences, Interdisciplinary"/>
    <n v="2019"/>
    <s v="The family unit is resilient towards radicalism by preventing radical ideologies from spreading within the family. "/>
    <s v="Risk: families at risk of radicalism. _x000a_Resources: women's organizations._x000a_Outcome: prevention of family-based radicalism."/>
    <s v="N/A"/>
    <s v="N/A"/>
    <s v="E.g., the organizations identifying how radical groups target families, providing basic knowledge and skills regarding early childhood development, and seminars/activities such as religious lectures and workshops targetting women and youth."/>
    <m/>
    <s v="Indonesia"/>
    <m/>
    <s v="N/A"/>
    <s v="Pertanika Journal of Social Science and Humanities"/>
    <x v="0"/>
    <s v="Families at risk of radicalism."/>
    <s v="Other"/>
    <s v="Prevention of family-based radicalism."/>
    <s v="Family functioning"/>
    <s v="Women's organizations."/>
    <s v="Institutional Structures"/>
    <m/>
  </r>
  <r>
    <s v="Swerbenski et al., (2023)"/>
    <s v="Quantitative"/>
    <s v="Psychology, Clinical; Family Studies"/>
    <n v="2023"/>
    <s v="Family resilience theory characterizes the family as a dynamic system of mutually influential relationships, where protective factors and strengths within the family system, in the context of family stress, are identified to promote positive functioning.  "/>
    <s v="Risk: interparental conflict._x000a_Resources: parental supportive problem-solving, and education. _x000a_Outcome: children's executive functioning. "/>
    <s v="N/A"/>
    <s v="N/A"/>
    <s v="E.g., parents' ability to plan and organize their actions and thus model these planning behaviors to their children, and use verbal and nonverbal behavior that serves to support, encourage, or maintain the child's motivation, attention, and interest. "/>
    <m/>
    <s v="U.S."/>
    <m/>
    <s v="N/A"/>
    <s v="Journal of Family Psychology"/>
    <x v="0"/>
    <s v="Interparental conflict."/>
    <s v="Other"/>
    <s v="Children's executive functioning."/>
    <s v="Child development"/>
    <s v="Parental supportive problem-solving, and education."/>
    <s v="Parenting Practices"/>
    <m/>
  </r>
  <r>
    <s v="Taylor &amp; Distelberg (2016)"/>
    <s v="Quantitative"/>
    <s v="Family Studies; Psychology, Developmental; Psychiatry"/>
    <n v="2016"/>
    <s v="&quot;The ability of the family to transcend unrelenting stress and crises and emerge stronger than before [...] resilience underlines the ways low-income families are able to successfully cope, thrive, and remain connected despite adversity (Walsh, 2013)."/>
    <s v="Risk: poverty as a chronic stressor._x000a_Resources: socioecological determinants. _x000a_Outcome: physical and mental health, and substance use."/>
    <s v="Family-level determinants"/>
    <s v="Shared spirituality, collaborative communication, cohesion, adversity narratives, celebrations and rituals, and social support. "/>
    <s v="E.g., family connectedness, social support received from friends and the community, attitudes and behavior in response to challenges, shared spirituality and religiosity, attending religious services, optimism and hope, and self-efficacy."/>
    <m/>
    <s v="U.S."/>
    <m/>
    <n v="2011"/>
    <s v="Journal of Child and Family Studies"/>
    <x v="0"/>
    <s v="Poverty as a chronic stressor."/>
    <s v="Poverty &amp; Exclusion"/>
    <s v="Health and substance use. "/>
    <s v="Health &amp; Well-Being"/>
    <s v="Socio-ecological determinants."/>
    <s v="Socio-ecological factors"/>
    <m/>
  </r>
  <r>
    <s v="Tully et al., (2022)"/>
    <s v="Quantitative"/>
    <s v="Health Care Sciences &amp; Services; Family Studies; Public, Environmental &amp; Occupational Health"/>
    <n v="2022"/>
    <s v="“achieving one or more positive outcomes despite exposure to significant risk or adversity” (Hilliard et al., 2012). "/>
    <s v="Risk: traumatic stress among parents after child minor burn injury. _x000a_Resources: baseline resilience, positive emotionality, social support, family functioning, problem-solving coping behaviors. _x000a_Outcome: prolonged psychosocial problems."/>
    <s v="Cope"/>
    <s v="Planning, problem-solving, and use of social support. "/>
    <s v="E.g., overall ability to experience high levels of stress without detrimental effects, self-distraction, active coping, emotional support, venting, and humor."/>
    <m/>
    <s v="U.S. "/>
    <m/>
    <s v="2019-2020"/>
    <s v="Families Systems &amp; Health"/>
    <x v="0"/>
    <s v="Minor burn injuries among children."/>
    <s v="Physical &amp; Mental Health Problems"/>
    <s v="Prolonged psychosocial problems."/>
    <s v="Health &amp; Well-Being"/>
    <s v="Baseline resilience, positive emotionality, social support, family functioning, problem-solving."/>
    <s v="Several"/>
    <m/>
  </r>
  <r>
    <s v="Uddin et al., (2021)"/>
    <s v="Quantitative"/>
    <s v="Sociology"/>
    <n v="2021"/>
    <s v="Family resilience, a coping resource, can work as an antidote to the sources of stress. "/>
    <s v="Risk: early life psychosocial adversities and developmental disorders._x000a_Resources: family processes and neighborhood-level factors._x000a_Outcome: child flourishing and engagement in school activities (well-being)."/>
    <s v="Adapt"/>
    <s v="Exists at multiple societal levels, such as positive coping skills, mastery, warm parent-child relationships, caregiver's support, and social cohesion."/>
    <s v="E.g., talking about what to do, working together to solve problems, staying hopeful, eating meals together, and having parks, recreation centers, and libraries in the neighborhood. "/>
    <m/>
    <s v="U.S."/>
    <m/>
    <s v="2016-2018"/>
    <s v="Sociological Spectrum "/>
    <x v="2"/>
    <s v="Child psychosocial adversity and developmental disorders."/>
    <s v="Disability"/>
    <s v="Child flourishing and school activities engagement."/>
    <s v="Child development"/>
    <s v="Family processes and neighborhood factors."/>
    <s v="Family functioning"/>
    <m/>
  </r>
  <r>
    <s v="Ulas &amp; Eksi (2019)"/>
    <s v="Experimental"/>
    <s v="Family Studies"/>
    <n v="2019"/>
    <s v="&quot;individuals gain resilience about dysfunctional attitudes, develop a strong will  against substance addiction, and form  healthy and functional family bonds as their family resilience levels get higher&quot; (Gürgan &amp; Sezer, 2017). "/>
    <s v="Risk: family members of substance abusers._x000a_Resources: family therapy program._x000a_Outcome: family attitudes toward people in general and relatives specifically with addictions. "/>
    <s v="N/A"/>
    <s v="N/A"/>
    <s v="E.g., problem-solving orientation, determining the needs and expectations that are not met in the family, positive thinking about solving the substance abuse problem, finding alternative solutions to the substance abuse, establishing social relations, and reconnecting with the family. "/>
    <m/>
    <s v="Turkey"/>
    <m/>
    <s v="N/A"/>
    <s v="Family Journal"/>
    <x v="0"/>
    <s v="Family members of substance abusers."/>
    <s v="Substance abuse"/>
    <s v="Attitudes towards addictions."/>
    <s v="Other"/>
    <s v="Family therapy."/>
    <s v="Support from surroundings"/>
    <m/>
  </r>
  <r>
    <s v="Urrea Monclus et al., (2021)"/>
    <s v="Qualitative"/>
    <s v="Social Work"/>
    <n v="2021"/>
    <s v="A &quot;survival stage&quot; where families intend to survive one day at a time until they reach acceptance and adapt (Lietz &amp; Strength, 2011)."/>
    <s v="Risk: separation of a child from the family due to mistreatment, abuse, or neglect. _x000a_Resources: positive parenting program. _x000a_Outcome: perceptions of changes in families."/>
    <s v="N/A"/>
    <s v="N/A"/>
    <s v="E.g., acceptance of the reasons that led to family separation which allows the recipiency of formal support to make changes leading to reunification, becoming aware of the child's needs, learning how to plan visits to the child, and demonstrating a more positive attitude during visits. "/>
    <m/>
    <s v="Spain"/>
    <m/>
    <s v="2017-2018"/>
    <s v="Journal of Social Work"/>
    <x v="0"/>
    <s v="Children in the foster care system."/>
    <s v="Caregiving and care needs"/>
    <s v="Perception of changes in the family."/>
    <s v="Family functioning"/>
    <s v="Positive parenting program."/>
    <s v="Parenting Practices"/>
    <m/>
  </r>
  <r>
    <s v="Valade (2021)"/>
    <s v="Qualitative"/>
    <s v="Demography"/>
    <n v="2021"/>
    <s v="&quot;a resilient family is one capable of adapting its inner processes, call upon its strengths and external alliances to get through adverse or stressful contexts, and still grow as a supporting environment&quot; (McCubbin and McCubbin 1988). "/>
    <s v="Risk: economic-class immigrants._x000a_Resources: social capital._x000a_Outcome: social and economic integration of family members. "/>
    <s v="Adapt"/>
    <s v="Protection available through multiple levels of the family and adaptive systems, including the interface with ecosystems."/>
    <s v="E.g., the presence of diversity-aware and integration-conductive institutions, receiving first-hand help in one's own language, friends and relatives who are knowledgeable about the environment, language fluency, and investing in additional training or degrees. "/>
    <m/>
    <s v="Canada"/>
    <m/>
    <s v="2014-2015"/>
    <s v="Journal of International Migration and Integration"/>
    <x v="0"/>
    <s v="Economic-class immigrants."/>
    <s v="Migration"/>
    <s v="Social and economic integration."/>
    <s v="Other"/>
    <s v="Social capital."/>
    <s v="Support from surroundings"/>
    <m/>
  </r>
  <r>
    <s v="Van Acker et al., (2023)"/>
    <s v="Qualitative"/>
    <s v="Social Work"/>
    <n v="2023"/>
    <s v="&quot;resilient moves as practices (things said, thought or done) performed within relations, and how these may recruit social practitioners in various types of relationships to asylum seeking and refugee families&quot; (Vindevogel &amp; Verelst, 2020)."/>
    <s v="Risk: asylum-seeking and refugee families. _x000a_Resources: resilient practices and social professionals_x000a_Outcome: resilient moves"/>
    <s v="N/A"/>
    <s v="N/A"/>
    <s v="E.g., hope as something that is thought, felt, or done in relationship to others, mastering the possible by re-installing leisure time activities, accumulating the necessary knowledge to maintain agency in large reception centers. "/>
    <m/>
    <s v="Belgium"/>
    <m/>
    <n v="2018"/>
    <s v="European Journal of Social Work"/>
    <x v="0"/>
    <s v="Asylum-seeking and refugee families."/>
    <s v="Migration"/>
    <s v="Refugee family resilience."/>
    <s v="Resilience"/>
    <s v="Resilient practices."/>
    <s v="Resilience"/>
    <m/>
  </r>
  <r>
    <s v="Vermeulen &amp; Greeff (2015)"/>
    <s v="Qualitative"/>
    <s v="Psychology, Clinical; Family Studies"/>
    <n v="2015"/>
    <s v="&quot;family resilience involves two processes, namely adjustment—the family’s ability to maintain functioning and meet developmental tasks in the midst of risk factors, and adaptation—the family’s ability to bounce back, recover, and adapt to crisis situations&quot; (McCubbin &amp; McCubbin, 1996)."/>
    <s v="Risk: families with a child who is a victim of sexual abuse._x000a_Resources: family quality and resources. _x000a_Outcome: coping with child sexual abuse."/>
    <s v="Belief systems."/>
    <s v="Belief systems: meaning-making of adversity, and normalization and contextualization of distress._x000a_Organizational patterns: mutual support, flexibility to change, and reorganization of relationship patterns._x000a_Communication processes: consistent messages and expressions, making shared decisions, and repairing relationships."/>
    <s v="E.g., taking the child to therapy, finding support from one's employer, having a sense of family warmth, togetherness, and supportiveness, being emotionally available to the child, support from grandmothers and other family members, and encouraging boundary setting. "/>
    <m/>
    <s v="South Africa"/>
    <m/>
    <s v="N/A"/>
    <s v="Journal of Child Sexual Abuse "/>
    <x v="0"/>
    <s v="Child sexual abuse."/>
    <s v="Child maltreatment"/>
    <s v="Coping with child sexual abuse."/>
    <s v="Coping &amp; Adaptation"/>
    <s v="Family quality and resources."/>
    <s v="Family functioning"/>
    <m/>
  </r>
  <r>
    <m/>
    <m/>
    <m/>
    <m/>
    <m/>
    <m/>
    <s v="Organizational patterns."/>
    <m/>
    <m/>
    <m/>
    <m/>
    <m/>
    <m/>
    <m/>
    <x v="1"/>
    <m/>
    <m/>
    <m/>
    <m/>
    <m/>
    <m/>
    <m/>
  </r>
  <r>
    <m/>
    <m/>
    <m/>
    <m/>
    <m/>
    <m/>
    <s v="Communication processes."/>
    <m/>
    <m/>
    <m/>
    <m/>
    <m/>
    <m/>
    <m/>
    <x v="1"/>
    <m/>
    <m/>
    <m/>
    <m/>
    <m/>
    <m/>
    <m/>
  </r>
  <r>
    <s v="Vesely et al., (2017)"/>
    <s v="Qualitative"/>
    <s v="Family Studies"/>
    <n v="2017"/>
    <s v="Resilience is a social ecologically dependent outcome, rather than a process, where the focus from the individual and familial levels are shifted to the social-structural level. The development of resilience should be considered in the context of immigration policies and laws where stressors and trauma are perpetuated, to promote and sustain immigrant family adjustment, adaptation, resilience, and overall health. "/>
    <s v="Risk: immigrant families._x000a_Constraints: restrictive and punitive social-structural level policies and programs. _x000a_Outcome: regulated lives and hindered resilience."/>
    <s v="N/A"/>
    <s v="N/A"/>
    <s v="E.g., living with the fear of being deported or separated from family members, receiving documents translated into one's native language when one has not had access to education in the country of origin and may therefore not be literate, and receiving appointment confirmation in English which, if the language is not fully understood, can result in lost benefits and penalties."/>
    <m/>
    <s v="U.S."/>
    <m/>
    <s v="N/A"/>
    <s v="Journal of Family Theory and Review"/>
    <x v="0"/>
    <s v="Immigrant families."/>
    <s v="Migration"/>
    <s v="Restricted lives and hindered resilience."/>
    <s v="Other"/>
    <s v="Restrictive socio-structural policies"/>
    <s v="Socio-ecological factors"/>
    <m/>
  </r>
  <r>
    <s v="Waruwu (2023)"/>
    <s v="Qualitative"/>
    <s v="Communication; Sociology"/>
    <n v="2023"/>
    <s v="N/A"/>
    <s v="Risk: transnational families with Indonesian mothers working abroad._x000a_Resources: smartphone communication._x000a_Outcome: family intimacy and maternal identity. "/>
    <s v="N/A"/>
    <s v="N/A"/>
    <s v="E.g., recalling and retelling old stories of struggle and dependency, sharing daily stories of hardship and success, framing family separation as an absolute necessity, and telling stories of other migrants who have succeeded in building a more resourceful life.  "/>
    <s v="Does not clearly engage with the concept"/>
    <s v="China"/>
    <m/>
    <n v="2019"/>
    <s v="Media Culture &amp; Society"/>
    <x v="0"/>
    <s v="Mothers working abroad."/>
    <s v="Transnational families"/>
    <s v="Family intimacy and maternal identity."/>
    <s v="Family functioning"/>
    <s v="Smartphone communication."/>
    <s v="Agency"/>
    <m/>
  </r>
  <r>
    <s v="Wong et al., (2022)"/>
    <s v="Quantitative"/>
    <s v="Family Studies; Social Work"/>
    <n v="2022"/>
    <s v="&quot;maintaining resilience during adversity largely depends on environmental rather than individual factors and on the resources that are available and accessible to nurture and sustain the individual concerned&quot; (Ungar et al., 2013). &quot;family risk and resilience are the results of the interplay among various factors including social, psychological, economic, biological and historic factors which are played out at individual, interpersonal, family and ecosystem levels&quot; (Henry et al., 2015). "/>
    <s v="Risk: Covid-19._x000a_Resources/Constraints: various socio-ecological factors._x000a_Outcome: poor family functioning."/>
    <s v="Microsystem and- exosystem level. "/>
    <s v="Microsystem: the quality of family relationships, where the family can provide guidance, reassurance, attachment, and integration through common beliefs, and relational and structural support. _x000a_Exosystem: access to community resources, support from neighborhood networks, friends, and public service agencies in the community. "/>
    <s v="E.g., asking neighbors for help, perceiving the community as willing to help in an emergency, knowing one is important to one's friends, the extent of agreement regarding the philosophy of life between spouses, and parent-child conflict."/>
    <m/>
    <s v="China"/>
    <m/>
    <n v="2020"/>
    <s v="Child &amp; Family Social Work"/>
    <x v="0"/>
    <s v="COVID-19."/>
    <s v="COVID-19"/>
    <s v="Poor family functioning."/>
    <s v="Family functioning"/>
    <s v="Socio-ecological factors."/>
    <s v="Socio-ecological factors"/>
    <m/>
  </r>
  <r>
    <s v="Yang et al., (2021)"/>
    <s v="Quantitative"/>
    <s v="Social Sciences, Interdisciplinary; Sociology"/>
    <n v="2021"/>
    <s v="&quot;Family resilience is the capacity of a family to survive under adversity as a function of_x000a_family resources, family structure, and within-family connections&quot; (Walsh 2003)."/>
    <s v="Risk: changes in sustainable livelihoods due to urbanization and migration._x000a_Resources: sustainable livelihoods._x000a_Outcome: perceived family resilience."/>
    <s v="Belief systems."/>
    <s v="Belief systems: maintaining a positive outlook and meaning-making of adversity._x000a_Organizational patterns: flexibility and  utilization of social resources._x000a_Communication processes: cooperation to find a family goal and family inter-connection."/>
    <s v="E.g., agricultural income (natural capital), house area and possession of family facilities such as cars or harvester machine (physical capital), number of reliable relationships (social capital), proportion of family income that is banked, available money for investment (financial capital), number of family members in agriculture, number of family members that are migrant workers, and number of family members who are legal workers (human capital).  "/>
    <m/>
    <s v="China"/>
    <m/>
    <n v="2018"/>
    <s v="Social Indicators Research"/>
    <x v="0"/>
    <s v="Changes in sustainable livelihoods due to urbanization and migration."/>
    <s v="Migration"/>
    <s v="Perceived family resilience."/>
    <s v="Resilience"/>
    <s v="Sustainable livelihoods."/>
    <s v="Socio-ecological factors"/>
    <m/>
  </r>
  <r>
    <m/>
    <m/>
    <m/>
    <m/>
    <m/>
    <m/>
    <s v="Organizational patterns."/>
    <m/>
    <m/>
    <m/>
    <m/>
    <m/>
    <m/>
    <m/>
    <x v="1"/>
    <m/>
    <m/>
    <m/>
    <m/>
    <m/>
    <m/>
    <m/>
  </r>
  <r>
    <m/>
    <m/>
    <m/>
    <m/>
    <m/>
    <m/>
    <s v="Communication processes."/>
    <m/>
    <m/>
    <m/>
    <m/>
    <m/>
    <m/>
    <m/>
    <x v="1"/>
    <m/>
    <m/>
    <m/>
    <m/>
    <m/>
    <m/>
    <m/>
  </r>
  <r>
    <s v="Yuda &amp; Munir (2023)"/>
    <s v="Qualitative"/>
    <s v="Sociology"/>
    <n v="2023"/>
    <s v="&quot;the ability of the family to maintain its social and economic functions amid various uncertainties&quot; (Leap and Thompson, 2018)._x000a__x000a_&quot;processes that allow the family to cope more_x000a_effectively with different socioeconomic problems, especially against crises or persistent pressures, which come both from within and from outside the family&quot; (Koos et al., 2017)."/>
    <s v="Risk: socio-economically vulnerable families during Covid-19._x000a_Resources: the capacity of the family institution to protect its members and adopted patterns._x000a_Outcome: social vulnerabilities."/>
    <s v="Social and economic function."/>
    <s v="Social: affection and care for vulnerable groups._x000a_Economic: family's ability to provide a decent economic life for the family members."/>
    <s v="E.g., classifying urgencies based on financial capacity rather than needs and cutting expenses, using social media to promote the sale of food and everyday utilities produced by the family, and utilizing informal networks such as other families and communities. "/>
    <m/>
    <s v="Indonesia"/>
    <m/>
    <s v="2021-2022"/>
    <s v="International Journal of Sociology and Social Policy"/>
    <x v="0"/>
    <s v="Socio-economically vulnerable families during COVID-19."/>
    <s v="COVID-19"/>
    <s v="Social vulnerabilities."/>
    <s v="Other"/>
    <s v="Capacity of the family institution and adopted patterns."/>
    <s v="Family functioning"/>
    <m/>
  </r>
  <r>
    <s v="Zhou et al., (2023)"/>
    <s v="Quantitative"/>
    <s v="Psychology, Clincal; Family Studies"/>
    <n v="2023"/>
    <s v="N/A"/>
    <s v="Risk: Covid-19._x000a_Resources: parenting practices._x000a_Constraints: child temperament and perceived stress of racism._x000a_Outcome: parental anxiety and child emotional distress."/>
    <s v="N/A"/>
    <s v="N/A"/>
    <s v="E.g., positive emotionality, activity level, risk-taking (child temperament), proactive parenting, positive reinforcement, supportiveness (parenting practices), hearing about victims of racism in the news, and seeing other people experience racism in public (perceived stress of racism)."/>
    <m/>
    <s v="U.S."/>
    <m/>
    <n v="2020"/>
    <s v="Family Process"/>
    <x v="0"/>
    <s v="COVID-19."/>
    <s v="COVID-19"/>
    <s v="Parental anxiety and child emotional distress."/>
    <s v="Health &amp; Well-Being"/>
    <s v="Parenting practices, child temperament, and racism."/>
    <s v="Parenting Practices"/>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s v="Adhariani (2022)"/>
    <s v="Qualitative"/>
    <s v="Social sciences, Interdisciplinary"/>
    <n v="2022"/>
    <s v="&quot;The ability to withstand and rebound from crisis and adversity in a family&quot; (Walsh, 1996). The family resilience approach can identify key interactional processes that enable families to withstand and recover from the challenges they face."/>
    <s v="Risk: issues with empowerment among women, who are members of a Sharia cooperative, in microfinance.  _x000a_Resources: microfinance initiative and the role of accounting._x000a_Outcome: women's empowerment."/>
    <s v="Belief systems."/>
    <s v="Family belief systems: transcendence and spirituality. _x000a_Organization patterns: connectedness, and social and economic resources._x000a_Communication processes: collaborative problem solving."/>
    <s v="E.g., through loan taking, have written approval of the husband to strengthen bonding in the family and collaborative problem-solving capability, collecitve Islamic prayer ritual to become trusted in repaying the loan, borrowing money which can help opening a chance for some form of contribution to the household and thus improving their childrens living conditions."/>
    <m/>
    <s v="Indonesia"/>
    <m/>
    <s v="N/A"/>
    <s v="Qualitative report"/>
    <s v="Family"/>
    <s v="Women's empowerment issues."/>
    <s v="Other"/>
    <s v="Women's empowerment."/>
    <s v="Empowerment"/>
    <x v="0"/>
    <x v="0"/>
    <m/>
  </r>
  <r>
    <m/>
    <m/>
    <m/>
    <m/>
    <m/>
    <m/>
    <s v="Organizational patterns."/>
    <m/>
    <m/>
    <m/>
    <m/>
    <m/>
    <m/>
    <m/>
    <m/>
    <m/>
    <m/>
    <m/>
    <m/>
    <x v="1"/>
    <x v="1"/>
    <m/>
  </r>
  <r>
    <m/>
    <m/>
    <m/>
    <m/>
    <m/>
    <m/>
    <s v="Communication processes."/>
    <m/>
    <m/>
    <m/>
    <m/>
    <m/>
    <m/>
    <m/>
    <m/>
    <m/>
    <m/>
    <m/>
    <m/>
    <x v="1"/>
    <x v="1"/>
    <m/>
  </r>
  <r>
    <s v="Afshari et al., (2023)"/>
    <s v="Quantitative"/>
    <s v="Family Studies"/>
    <n v="2023"/>
    <s v="&quot;the capacity of the family to keep relatively steady levels of psychological health and physical functioning and take into account the creation of positive experiences and emotions&quot; (Walsh, 2016)."/>
    <s v="Risk: caregivers of dementia patients._x000a_Resources: online supportive education program._x000a_Outcome: family caregivers' resilience and abuse of people with dementia. "/>
    <s v="Belief systems."/>
    <s v="N/A"/>
    <s v="E.g., in the education program, share content about dementia, its definition, types, symptoms, etc and then discuss the caregivers questions in relation to the content. "/>
    <m/>
    <s v="Iran"/>
    <m/>
    <s v="2021-2022"/>
    <s v="Family Journal"/>
    <s v="Individual"/>
    <s v="Caring for patients with dementia."/>
    <s v="Caregiving and care needs"/>
    <s v="Level of abuse from dementia patients."/>
    <s v="Health &amp; Well-Being"/>
    <x v="2"/>
    <x v="2"/>
    <m/>
  </r>
  <r>
    <m/>
    <m/>
    <m/>
    <m/>
    <m/>
    <m/>
    <s v="Organizational patterns."/>
    <m/>
    <m/>
    <m/>
    <m/>
    <m/>
    <m/>
    <m/>
    <m/>
    <m/>
    <m/>
    <m/>
    <m/>
    <x v="1"/>
    <x v="1"/>
    <m/>
  </r>
  <r>
    <m/>
    <m/>
    <m/>
    <m/>
    <m/>
    <m/>
    <s v="Communication processes."/>
    <m/>
    <m/>
    <m/>
    <m/>
    <m/>
    <m/>
    <m/>
    <m/>
    <m/>
    <m/>
    <m/>
    <m/>
    <x v="1"/>
    <x v="1"/>
    <m/>
  </r>
  <r>
    <s v="Coyle et al., (2009)"/>
    <s v="Quantitative"/>
    <s v="Family Studies"/>
    <n v="2009"/>
    <s v="The path a family follows as it adapts and prospers in the face of stress, both in the present and over time (Hawley &amp; DeHaan, 1996)."/>
    <s v="Risk: parental alcohol abuse. _x000a_Resources: family functioning._x000a_Outcome: reduced impact of parental alcohol use."/>
    <s v="Protective factors"/>
    <s v="Family functioning can be seen as a protective factor, because families who are adaptive, cohesive, have positive beliefs about their ability to manage stress, and have good communication and problemsolving skills are expected to better manage adversity."/>
    <s v="E.g., good communication and problem solving, positive parenting, dicipline and parent-child involvement, professional services such as medical, legal and conseling. "/>
    <m/>
    <s v="U.S., Canada"/>
    <s v="Two or more"/>
    <s v="N/A"/>
    <s v="Journal of Family Issues"/>
    <s v="Family"/>
    <s v="Parental alcohol abuse."/>
    <s v="Substance abuse"/>
    <s v="Reduced impact of alcohol abuse."/>
    <s v="Health &amp; Well-Being"/>
    <x v="3"/>
    <x v="3"/>
    <m/>
  </r>
  <r>
    <s v="Danforth &amp; Miller (2018)"/>
    <s v="Qualitative"/>
    <s v="Not found."/>
    <n v="2018"/>
    <s v="Both the capacity of individuals to navigate their way to the psychological, socio-cultural, and physical resources that sustain their well-being, and their capacity to negotiate for these resources to be provided and experienced in culturally meaningful ways” (Ungar, 2008)."/>
    <s v="Risk: racial marginalization in secondary education. _x000a_Resources: non-negotiable family expectations by single-mother families._x000a_Outcome: college enrollment. "/>
    <s v="N/A"/>
    <s v="N/A"/>
    <s v="E.g., family practicing authoritative parenting, family providing hands-on assistance during the application process, initial familial expectation that college is mandatory."/>
    <m/>
    <s v="U.S."/>
    <m/>
    <s v="N/A"/>
    <s v="Journal of Family Social Work"/>
    <s v="Individual"/>
    <s v="Racial marginalization in secondary education."/>
    <s v="Poverty &amp; Exclusion"/>
    <s v="College enrollment among marginalized youth."/>
    <s v="Child development"/>
    <x v="4"/>
    <x v="3"/>
    <m/>
  </r>
  <r>
    <s v="Davey et al., (2012)"/>
    <s v="Qualitative"/>
    <s v="Public, Environmental &amp; Occupational Health; Information Science &amp; Library Science; Social Sciences, Interdisciplinary; Social Sciences, Biomedical "/>
    <n v="2012"/>
    <s v="&quot;how family members are interconnected and mutually influence each other, and on how culture is essential in their lives, to understand the ways that individuals and_x000a_families cope with cancer&quot; (Marshall et al., 2011)."/>
    <s v="Risk: breast cancer among African American parents who are caring for school-age children. _x000a_Resources: modify interactions and family structure. Outcome: emotional consequences of breast cancer."/>
    <s v="N/A"/>
    <s v="N/A"/>
    <s v="E.g., parents openly sharing the factual aspects of the diagnosis while keeping their own emotional reactions hidden. Instead, parents attended e.g. church or turned to other adult family members."/>
    <m/>
    <s v="U.S."/>
    <m/>
    <n v="2008"/>
    <s v="Qualitative Health Research"/>
    <s v="Family"/>
    <s v="Breast cancer among African Americans."/>
    <s v="Physical &amp; Mental Health Problems"/>
    <s v="Emotional consequences."/>
    <s v="Health &amp; Well-Being"/>
    <x v="5"/>
    <x v="3"/>
    <m/>
  </r>
  <r>
    <s v="Finklestein et al., (2022)"/>
    <s v="Quantitative"/>
    <s v="Family Studies"/>
    <n v="2022"/>
    <s v="&quot;The resilience of the family system can be defined as its capacity to endure or recover from any adversity that threatens its stability or development&quot; (DeHaan et al., 2013; Masten, 2017; Walsh, 2015).  The results show that family resilience is a collective product of a shared and interactive process. "/>
    <s v="Risk: trauma exposure due to ongoing security threats (exposed to rocket attacks for 13 years). _x000a_Resources: family resilience and self-differentiation._x000a_Outcome: anxiety and adolescents' individual resilience."/>
    <s v="Absorb"/>
    <m/>
    <s v="E.g., communication and problem solving, family connectedness, making meaning of adversity, utilizing social and economic resources, positive outlook and family spirituality. "/>
    <m/>
    <s v="Israel"/>
    <m/>
    <n v="2013"/>
    <s v="Journal of Family Studies"/>
    <s v="Family &amp; Individual"/>
    <s v="Trauma exposure to ongoing rocket attacks."/>
    <s v="Physical &amp; Mental Health Problems"/>
    <s v="Anxiety and individual resilience."/>
    <s v="Health &amp; Well-Being"/>
    <x v="6"/>
    <x v="4"/>
    <m/>
  </r>
  <r>
    <s v="Levine (2009)"/>
    <s v="Qualitative"/>
    <s v="Social Work"/>
    <n v="2009"/>
    <s v="&quot;resilience as positive family adaptation within a context of significant adversity&quot; (Walsh, 1998, 2003). "/>
    <s v="Risk: single mothers with disabled children. _x000a_Resources: thoughtful, responsive and strategic decision-making. _x000a_Outcome: family adaptation of single mothers."/>
    <s v="Adapt"/>
    <s v="Family strengths, abilities, and meaning-making systems."/>
    <s v="E.g., conscious development of relational connections with the family of origin, instrumental and emotional support from families, as a mother, relying on one's own experiential knowledge in parenting their children."/>
    <m/>
    <s v="Canada"/>
    <m/>
    <s v="N/A"/>
    <s v="Social Work in Health Care"/>
    <s v="Family"/>
    <s v="Single mothers with disabled children."/>
    <s v="Disability"/>
    <s v="Family adaptation of single mothers."/>
    <s v="Coping &amp; Adaptation"/>
    <x v="7"/>
    <x v="0"/>
    <m/>
  </r>
  <r>
    <s v="McKinley et al., (2022)"/>
    <s v="Qualitative"/>
    <s v="Family Studies; Social Work"/>
    <n v="2022"/>
    <s v="&quot; Family resilience is the capacity of families to cope and adapt to adversity, often with greater skills than prior to the adversity&quot; (Burnette et al., 2020; Masten, 2018). "/>
    <s v="Risk: oppression of Native Americans undermining parenting practices._x000a_Resources: effective parenting practices._x000a_Outcome: social and behavioural health disparities."/>
    <s v="Protective factors"/>
    <s v="Positive disciplinary parenting practices."/>
    <s v="E.g., rewarding good behavior, setting clear expectations to avoid disciplinary problems, perceptions of discipline. "/>
    <m/>
    <s v="U.S."/>
    <m/>
    <s v="N/A"/>
    <s v="Child &amp; Family Social Work"/>
    <s v="Family"/>
    <s v="Colonial oppression of Native Americans undermining parenting practices."/>
    <s v="Native's Oppression"/>
    <s v="Health disparities."/>
    <s v="Health &amp; Well-Being"/>
    <x v="8"/>
    <x v="5"/>
    <m/>
  </r>
  <r>
    <s v="Mindel &amp; Hoefer (2006)"/>
    <s v="Quantitative"/>
    <s v="Social Work"/>
    <n v="2006"/>
    <s v="The CSAP measure on family strengths/resilience (Kumpfer, 1997) - a 12-item scale assessing the relative strengths of families.  Items in the scale ask about the level of strength of the family: supportiveness/ love/care,_x000a_positive communication, effective parenting skills, effective discipline style, organization, unity, positive mental health, physical health, emotional strength, knowledge and education, social networking, and spirituality. "/>
    <s v="Risk: substance abuse offenders. _x000a_Resources: family strengthening program. _x000a_Outcome: general - preventing, delaying or reducing substance use. Specific - family resilience, opportunities for pro-social involvement of the children, and family bonding."/>
    <s v="N/A"/>
    <s v="N/A"/>
    <s v="Increase parent skills through communication, empathy with child and family planning. Increase children's skills through recognition of feelings, communication, knowledge about alcohol and drugs and anger management."/>
    <m/>
    <s v="U.S."/>
    <m/>
    <s v="N/A"/>
    <s v="Journal of Social Service Research"/>
    <s v="Family"/>
    <s v="Substance abuse offenders."/>
    <s v="Substance abuse"/>
    <s v="Preventing, delaying, or reducing substance use."/>
    <s v="Health &amp; Well-Being"/>
    <x v="9"/>
    <x v="6"/>
    <m/>
  </r>
  <r>
    <s v="Park &amp; Chung (2014)"/>
    <s v="Quantitative"/>
    <s v="Social sciences, Interdisciplinary"/>
    <n v="2014"/>
    <s v="Family resilience: &quot;A family characteristic that makes it possible for anyone to adapt positively to a dangerous situation&quot; (McCubbin and McCubbin, 1988)._x000a_Ego resilience: &quot;a special characteristic that allows one to react flexibly in response to internal and external types of stress.&quot;_x000a_Academic resilience: &quot;a special characteristic that makes it possible for one to overcome a difficult situation experienced at school—such as personal failure, low level of achievement, school-related pressures, and excessive_x000a_stress levels—by positively adapting oneself to such a situation with successful results.&quot;"/>
    <s v="Risk: academic stress and school violence. _x000a_Resources:  family resilience, ego resilience, and academic resilience._x000a_Outcome: depression and suicide among adolescents."/>
    <s v="N/A"/>
    <s v="N/A"/>
    <s v="E.g., families providing the adolescents with support, change the social atmosphere related to the education system to help adolescents with low academic achievement to find meaning to their lives outside of academia. "/>
    <m/>
    <s v="South Korea"/>
    <m/>
    <n v="2009"/>
    <s v="Child Indicators Research"/>
    <s v="Individual"/>
    <s v="Academic stress and school violence."/>
    <s v="Other"/>
    <s v="Depression and suicide."/>
    <s v="Health &amp; Well-Being"/>
    <x v="10"/>
    <x v="7"/>
    <m/>
  </r>
  <r>
    <s v="Perry et al. (2023)"/>
    <s v="Quantitative"/>
    <s v="Family Studies; Psychology, Developmental; Psychiatry"/>
    <n v="2023"/>
    <s v="The family resilience model (FRM) is one model that addresses family adaptation from stressors through four key characteristics: family risk, family protective factors, family vulnerability factors, and family adaptation (Henry et al., 2015)."/>
    <s v="Risk: COVID-19 vulnerability. _x000a_Resources: income, school format, marriage status, vaccination status, gender, stability in routines, family meaning-making, family emotional support. _x000a_Outcome: family resilience factors. "/>
    <s v="Family risk"/>
    <s v="Family risk: predict adaptation within the family unit by drawing from the family's protective and vulnerability factors. Family protective and vulnerability factors: features that increase a family's ability to cope with risk or enhance risk. Family adaptation: the response to the risk, protection and vulnerability factors."/>
    <s v="E.g., relationship patterns: make positive meaning of the pandemic. How connected and supportive the family is during the pandemic, distribution of authority and power in the family. "/>
    <m/>
    <s v="U.S."/>
    <m/>
    <n v="2008"/>
    <s v="Journal of Child and Family Studies"/>
    <s v="Family"/>
    <s v="COVID-19 vulnerability."/>
    <s v="COVID-19"/>
    <s v="Family resilience."/>
    <s v="Resilience"/>
    <x v="11"/>
    <x v="4"/>
    <m/>
  </r>
  <r>
    <m/>
    <m/>
    <m/>
    <m/>
    <m/>
    <m/>
    <s v="Protective factors"/>
    <m/>
    <m/>
    <m/>
    <m/>
    <m/>
    <m/>
    <m/>
    <m/>
    <m/>
    <m/>
    <m/>
    <m/>
    <x v="1"/>
    <x v="1"/>
    <m/>
  </r>
  <r>
    <m/>
    <m/>
    <m/>
    <m/>
    <m/>
    <m/>
    <s v="Vulnerability factors."/>
    <m/>
    <m/>
    <m/>
    <m/>
    <m/>
    <m/>
    <m/>
    <m/>
    <m/>
    <m/>
    <m/>
    <m/>
    <x v="1"/>
    <x v="1"/>
    <m/>
  </r>
  <r>
    <m/>
    <m/>
    <m/>
    <m/>
    <m/>
    <m/>
    <s v="Adapt"/>
    <m/>
    <m/>
    <m/>
    <m/>
    <m/>
    <m/>
    <m/>
    <m/>
    <m/>
    <m/>
    <m/>
    <m/>
    <x v="1"/>
    <x v="1"/>
    <m/>
  </r>
  <r>
    <s v="Piel et al., (2017)"/>
    <s v="Mixed methods"/>
    <s v="Family Studies; Social Work"/>
    <n v="2017"/>
    <s v="N/A"/>
    <s v="Risk: foster families. _x000a_Resources: social support. _x000a_Outcome: sustaining long-term fostering."/>
    <s v="N/A"/>
    <s v="N/A"/>
    <s v="E.g., learn how to effectively communicate with agents of the child welfare system, other families and children in their care, availability of councelors for emotional support."/>
    <m/>
    <s v="U.S."/>
    <m/>
    <s v="N/A"/>
    <s v="Child &amp; Family Social Work"/>
    <s v="Family"/>
    <s v="Foster families."/>
    <s v="Caregiving and care needs"/>
    <s v="Sustaining long-term fostering."/>
    <s v="Family functioning"/>
    <x v="12"/>
    <x v="8"/>
    <m/>
  </r>
  <r>
    <s v="Schneider et al., (2019)"/>
    <s v="Quantitative"/>
    <s v="Behavioral Sciences; Psychology, Developmental; Pediatrics"/>
    <n v="2019"/>
    <s v="&quot;the ability to “bounce back” or positively adapt to adversity&quot; (Luthar, 2015)._x000a_&quot;the family's ability to cope and adapt to change, stress, or adversity&quot; (Black &amp; Lobo, 2008)."/>
    <s v="Risk: children with autism and ADHD._x000a_Resources: adverse childhood experiences._x000a_Outcome: level of family resilience."/>
    <s v="N/A"/>
    <s v="N/A"/>
    <s v="E.g., family's ability to talk about problems, know they have strengths to draw on, work together to solve problems, and remain hopeful in difficult times."/>
    <m/>
    <s v="U.S."/>
    <m/>
    <n v="2016"/>
    <s v="Journal of Developmental and Behavioral Pediatrics"/>
    <s v="Individual"/>
    <s v="Children with autism and ADHD."/>
    <s v="Disability"/>
    <s v="Adverse childhood experiences."/>
    <s v="Childhood adversity"/>
    <x v="13"/>
    <x v="7"/>
    <m/>
  </r>
  <r>
    <s v="Smith-Adcock et al., (2019)"/>
    <s v="Quantitative"/>
    <s v="Family Studies; Psychology, Developmental; Psychiatry"/>
    <n v="2019"/>
    <s v="Walsh's (2012) concept of family resilience. "/>
    <s v="Risk: children from low-income families._x000a_Resources: parenting processes._x000a_Outcome: children's social-emotional readiness and reading achievement."/>
    <s v="N/A"/>
    <s v="N/A"/>
    <s v="E.g., positive dicipline, parental school involvement, family rules, home involvement, cultural involvement (cultural capital). "/>
    <m/>
    <s v="U.S."/>
    <m/>
    <s v="1998-99"/>
    <s v="Journal of Child and Family Studies"/>
    <s v="Individual"/>
    <s v="Children from low-income background."/>
    <s v="Poverty &amp; Exclusion"/>
    <s v="Social-emotional readiness and reading achievement."/>
    <s v="Child development"/>
    <x v="14"/>
    <x v="5"/>
    <m/>
  </r>
  <r>
    <s v="Zhuang &amp; Wong (2023)"/>
    <s v="Quantitative"/>
    <s v="Health Care Sciences &amp; Services; Family Studies; Public, Environmental &amp; Occupational Health"/>
    <n v="2023"/>
    <s v="&quot;At the exosystem level, accessing and utilizing community resources in the neighborhood network, friends, and social service agencies are considered to contribute to individual and family resilience&quot; (Ungar et al., 2013; Walsh, 2013)."/>
    <s v="Risk: public health crisis - COVID-19. _x000a_Resources: community resources and family functioning._x000a_Outcome: mental health."/>
    <s v="N/A"/>
    <s v="N/A"/>
    <s v="E.g., using community resources by local agencies and residents, shared family beliefs, newly established family routines (e.g., handwashing, facemask wearing), and close relationships and solidarity."/>
    <m/>
    <s v="China"/>
    <m/>
    <n v="2020"/>
    <s v="Families Systems &amp; Health"/>
    <s v="Family"/>
    <s v="Public health crisis - COVID-19."/>
    <s v="COVID-19"/>
    <s v="Mental health."/>
    <s v="Health &amp; Well-Being"/>
    <x v="15"/>
    <x v="4"/>
    <m/>
  </r>
  <r>
    <s v="Al-Jadiri et al., (2021)"/>
    <s v="Quantitative"/>
    <s v="Behavioral Sciences; Psychology, Developmental; Pediatrics"/>
    <n v="2021"/>
    <s v="Positive adaptation despite adversity."/>
    <s v="Risk: families of children with autism spectrum disorder (ASD)._x000a_Resources: parent's emotional and psychosocial factors, child ASD severity and treatment use, health care factors. _x000a_Outcome: high levels of stress and poor psychological functioning. "/>
    <s v="Adapt"/>
    <s v="Buffer against the development of increased levels of stress when raising a child with ASD."/>
    <s v="E.g., communication, working together to solve problems, drawing on strengths, staying hopeful during difficult times. Parent's receiving emotional and social support, and satisfaction with interactions with health care providers."/>
    <m/>
    <s v="U.S."/>
    <m/>
    <n v="2016"/>
    <s v="Journal of Developmental and Behavioral Pediatrics"/>
    <s v="Family"/>
    <s v="Children with autism."/>
    <s v="Disability"/>
    <s v="High stress levels and poor psychological functioning."/>
    <s v="Health &amp; Well-Being"/>
    <x v="16"/>
    <x v="9"/>
    <m/>
  </r>
  <r>
    <m/>
    <m/>
    <m/>
    <m/>
    <m/>
    <m/>
    <s v="Personal traits and perspectives."/>
    <m/>
    <m/>
    <m/>
    <m/>
    <m/>
    <m/>
    <m/>
    <m/>
    <m/>
    <m/>
    <m/>
    <m/>
    <x v="1"/>
    <x v="1"/>
    <m/>
  </r>
  <r>
    <s v="Allassad Alhuzai (2020)"/>
    <s v="Qualitative"/>
    <s v="Public, Environmental &amp; Occupational Health; Psychology, Multidisciplinary; Social Work"/>
    <n v="2020"/>
    <s v="&quot;the ability to bounce back from difficulties stronger and with greater resources. It is not just a matter of overcoming stressful circumstances but rather of making use of the experience for meaningful growth within the individual and in the familial relationships&quot; (Walsh, 2003)."/>
    <s v="Risk: women who were child brides._x000a_Resources: optimism, acceptance of the situation, contend with social conventions, daydreaming._x000a_Outcome: adjustment process."/>
    <s v="Belief systems."/>
    <s v="Meaning making of adversity, a positive outlook, and transcendence and spirituality."/>
    <s v="E.g., resignation and acceptance of their situation, skipping adolescence and becoming women, dreaming about becoming a woman and mother, behaving in accordance with social patterns and conventions regarding who is a good women, optimism."/>
    <m/>
    <s v="Israel"/>
    <m/>
    <s v="N/A"/>
    <s v="Journal of Community Psychology"/>
    <s v="Individual"/>
    <s v="Women who were child brides."/>
    <s v="Child maltreatment"/>
    <s v="Adjustment process."/>
    <s v="Coping &amp; Adaptation"/>
    <x v="17"/>
    <x v="10"/>
    <m/>
  </r>
  <r>
    <s v="Arenliu et al., (2020)"/>
    <s v="Qualitative"/>
    <s v="Psychology, Clinical; Family Studies"/>
    <n v="2020"/>
    <s v="The stregths and coping mechanisms of families under stress, in crises, or in times of adversity. Family resilience is centered around specific characteristics of the family's belief systems, organizational patterns, and communication processes (Walsh 2016). "/>
    <s v="Risk: Syrian refugee families living in Istanbul._x000a_Resources: surviving war and border crossing, flexible and reciprocal family organization, hopeful family beliefs and communication, staying connected with family in Syria, and making the best of living in a new country._x000a_Constraints: living as urban refugees, parenting children in refuge._x000a_Outcome: none (aim to achieve a contextual understanding of war and displacement stressors and coping mechanisms). "/>
    <s v="N/A"/>
    <s v="N/A"/>
    <s v="E.g., family solidarity and support, women's empowerment being welcomed, hoping that children will have a better life, praying and reading the Quran, and sending money to family in Syria."/>
    <m/>
    <s v="Turkey"/>
    <m/>
    <s v="N/A"/>
    <s v="Journal of Family Psychology"/>
    <s v="Family"/>
    <s v="Refugee families."/>
    <s v="Migration"/>
    <s v="N/A"/>
    <s v="N/A"/>
    <x v="18"/>
    <x v="11"/>
    <m/>
  </r>
  <r>
    <s v="Crabtree (2007)"/>
    <s v="Qualitative"/>
    <s v="Rehabilitation; Social Sciences, Interdisciplinary"/>
    <n v="2007"/>
    <s v="N/A"/>
    <s v="Risk: caring for children with developmental disabilities in a country with social stigma about disability._x000a_Resources: religious interpretations._x000a_Outcome: family well-being and cohesiveness."/>
    <s v="N/A"/>
    <s v="N/A"/>
    <s v="E.g., becoming models of Muslim piety and maternal duty, accepting God's will which is believed to bring blessings upon the home."/>
    <m/>
    <s v="United Arab Emirates"/>
    <m/>
    <s v="N/A"/>
    <s v="Disability &amp; Society"/>
    <s v="Family"/>
    <s v="Caring for children with developmental disabilities."/>
    <s v="Disability"/>
    <s v="Well-being and cohesiveness."/>
    <s v="Health &amp; Well-Being"/>
    <x v="19"/>
    <x v="12"/>
    <m/>
  </r>
  <r>
    <s v="Barboza &amp; Seedall (2023)"/>
    <s v="Quantitative"/>
    <s v="Psychology, Multidisciplinary; Social Issues; Social Sciences, Biomedical"/>
    <n v="2023"/>
    <s v="&quot;Family resilience is enacted through the relational processes in which the family restores balance and strengthens relational connection amid adversity or change&quot; (Walsh, 2016)._x000a_Bereavement resilience: &quot;the process by which  an individual navigates the use of various coping strategies in order to effectively satisfy the emotional demands of grief&quot; (Bonanno et al., 2011; Patterson, 2002)."/>
    <s v="Risk: bereaved adults who lost a family member._x000a_Resources: family resilience processes and current outlook on life._x000a_Outcome: grief symptoms."/>
    <s v="Adapt"/>
    <s v="Three forms: shared beliefs, communication patterns, and organization. These processes are fluid approaches the family uses to adapt to changes. As the family employs resilience processes, the chances are greater that they achieve donadaptation, where &quot;the family a) continues to promote the individual well-being and development of each family member and b) maintains the family unit in order to accomplish  its life cycle tasks”(Patterson, 2000)."/>
    <s v="E.g., shared beliefs and experiences of the loss and communication in the family, and organization within the family system and larger community systems."/>
    <m/>
    <s v="U.S."/>
    <m/>
    <s v="N/A"/>
    <s v="Death Studies"/>
    <s v="Family"/>
    <s v="Loss of a family member."/>
    <s v="Family bereavement"/>
    <s v="Grief symptoms."/>
    <s v="Health &amp; Well-Being"/>
    <x v="20"/>
    <x v="4"/>
    <m/>
  </r>
  <r>
    <s v="Barton et al., (2023) "/>
    <s v="Quantitative"/>
    <s v="Family Studies; Sociology"/>
    <n v="2023"/>
    <s v="&quot;good outcomes in spite of serious threats to adaptation or development&quot; (Masten, 2001)."/>
    <s v="Risk: 2 years after Covid-19._x000a_Resources/Constraints: family and individual functioning._x000a_Outcome: resilient families."/>
    <s v="N/A"/>
    <s v="N/A"/>
    <s v="E.g., perceived stress and loneliness (individual functioning), income, educational attainment, financial hardship, marriage, cohesive family mindset, couple social integration and perceived partner gratitude."/>
    <m/>
    <s v="U.S."/>
    <m/>
    <n v="2022"/>
    <s v="Journal of Marriage and Family"/>
    <s v="Family &amp; Individual"/>
    <s v="COVID-19."/>
    <s v="COVID-19"/>
    <s v="Resilient families."/>
    <s v="Resilience"/>
    <x v="21"/>
    <x v="3"/>
    <m/>
  </r>
  <r>
    <s v="Bates et al., (2021)"/>
    <s v="Quantitative"/>
    <s v="Family Studies; Psychology, Developmental; Psychiatry"/>
    <n v="2021"/>
    <s v="Family resilience emphasizes how protective factors can help to overcome adverse situations (Benzies &amp; Mychasiuk, 2009). Further, it emphasizes how the family, as a whole, adapts in the face of stress (Hawley &amp; DeHaan, 1996). "/>
    <s v="Risk: Covid-19._x000a_Resources: family routines (prior and during the pandemic)._x000a_Outcome: well-being."/>
    <s v="N/A"/>
    <s v="N/A"/>
    <s v="E.g., engagement in family routines such as bedtime, screen time, mealtimes, occupation (healthcare workers or not), and household income."/>
    <m/>
    <s v="U.S."/>
    <m/>
    <n v="2020"/>
    <s v="Journal of Child and Family Studies"/>
    <s v="Family &amp; Individual"/>
    <s v="COVID-19."/>
    <s v="COVID-19"/>
    <s v="Well-being."/>
    <s v="Health &amp; Well-Being"/>
    <x v="22"/>
    <x v="3"/>
    <m/>
  </r>
  <r>
    <s v="Brockman et al., (2016)"/>
    <s v="Quantitative"/>
    <s v="Psychology, Clinical; Family Studies"/>
    <n v="2016"/>
    <s v="&quot;service members' psychological acceptance promotes family resilience and adaptation to the multiple contextual challenges and role transitions associated with military deployment&quot;."/>
    <s v="Risk: military service members' deployment-related trauma exposure, PTSD symptoms, and experiential avoidance._x000a_Resources: problem-solving with spouse and children during the post-deployment period._x000a_Outcome: positive social engagement, social withdrawal, reactivity-coercion, and distress avoidance during post-deployment family interaction."/>
    <s v="N/A"/>
    <s v="N/A"/>
    <s v="E.g., problem-solving with their child, conversations with their child about (re)deployment, problem-solving with spouse/partner about co-parenting."/>
    <m/>
    <s v="U.S."/>
    <m/>
    <s v="N/A"/>
    <s v="Journal of Family Psychology"/>
    <s v="Family"/>
    <s v="Military trauma exposure."/>
    <s v="Physical &amp; Mental Health Problems"/>
    <s v="Positive social engagement with family members."/>
    <s v="Social Engagement &amp; Networks"/>
    <x v="23"/>
    <x v="3"/>
    <m/>
  </r>
  <r>
    <s v="Brucker (2020)"/>
    <s v="Quantitative"/>
    <s v="Family Studies; Social Work"/>
    <n v="2020"/>
    <s v="&quot;positive or adaptive outcomes in the presence of a risk or challenge (Criss, Henry, Harrist, &amp; Larzelere, 2015)&quot;. "/>
    <s v="Risk: working-age adults with disabilities._x000a_Resources: family structure, family-level employment, receipt of adult public disability benefit._x000a_Outcome: living above the poverty line."/>
    <s v="N/A"/>
    <s v="N/A"/>
    <s v="E.g., being married or cohabiting leads to higher economic security, having no children living at home as married, having children living at home as a single parent, both adults in the household having employment, and receiving disability benefits."/>
    <m/>
    <s v="U.S."/>
    <m/>
    <n v="2016"/>
    <s v="Family Relations"/>
    <s v="Family"/>
    <s v="Adults with disabilities."/>
    <s v="Disability"/>
    <s v="Poverty."/>
    <s v="Poverty"/>
    <x v="24"/>
    <x v="4"/>
    <m/>
  </r>
  <r>
    <s v="Bu et al., (2023)"/>
    <s v="Qualitative"/>
    <s v="Family Studies; Social Work"/>
    <n v="2023"/>
    <s v="&quot;the family's ability to withstand and rebound from stressful life challenges (Walsh, 2016, 2021)&quot;"/>
    <s v="Risk: families with cross-boundary students (CBSs). _x000a_Resources: family processes._x000a_Outcome: positive family adaptation through maintaining family functioning, alleviating situational stress, and facilitating family transformation."/>
    <s v="Belief systems."/>
    <s v="Belief systems: the ability to make meaning of adversity, maintain positive outlooks, and draw strength from spirituality and transcendence._x000a_Communication processes: the ability to approach adversity with clarity and support, express emotions following adversity, and engage in problem-solving. _x000a_Organizational processes: the ability to maintain flexibility and connectedness and make use of social- and economic resources."/>
    <s v="E.g., hope and perseverance, collectivist-minded view of resilience, emotional regulation of self and others, family harmony, economic and instrumental support from family, community and social levels."/>
    <m/>
    <s v="China"/>
    <m/>
    <n v="2019"/>
    <s v="Child &amp; Family Social Work"/>
    <s v="Family"/>
    <s v="Families with cross-boundary students."/>
    <s v="Transnational families"/>
    <s v="Maintaining family functioning, alleviating stress, facilitating family transformation."/>
    <s v="Family functioning"/>
    <x v="25"/>
    <x v="3"/>
    <m/>
  </r>
  <r>
    <m/>
    <m/>
    <m/>
    <m/>
    <m/>
    <m/>
    <s v="Communication processes."/>
    <m/>
    <m/>
    <m/>
    <m/>
    <m/>
    <m/>
    <m/>
    <m/>
    <m/>
    <m/>
    <m/>
    <m/>
    <x v="1"/>
    <x v="1"/>
    <m/>
  </r>
  <r>
    <m/>
    <m/>
    <m/>
    <m/>
    <m/>
    <m/>
    <s v="Organizational patterns."/>
    <m/>
    <m/>
    <m/>
    <m/>
    <m/>
    <m/>
    <m/>
    <m/>
    <m/>
    <m/>
    <m/>
    <m/>
    <x v="1"/>
    <x v="1"/>
    <m/>
  </r>
  <r>
    <s v="Burnette et al., (2020a)"/>
    <s v="Qualitative"/>
    <s v="Psychology, Clinical; Family Studies"/>
    <n v="2020"/>
    <s v="“the capacity of the family system to withstand and rebound from adversity, strengthened and more resourceful” (Walsh, 2016)."/>
    <s v="Risk: Native Americans who have experienced historical oppression._x000a_Resources: current and family-of-origin protective and promotive factors._x000a_Outcome: resilience in current- and origin family."/>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spending time together, expressing love and affection, working together, passing down cultural traditions, meeting regularly for celebrations and meals."/>
    <m/>
    <s v="U.S."/>
    <m/>
    <s v="N/A"/>
    <s v="Family Process"/>
    <s v="Family"/>
    <s v="Native Americans who have experienced historical oppression."/>
    <s v="Native's Oppression"/>
    <s v="Resilience in current and- origin family."/>
    <s v="Resilience"/>
    <x v="26"/>
    <x v="3"/>
    <s v="Develops a tool to measure family resilience, the FRI (Family Resilience Inventory)."/>
  </r>
  <r>
    <m/>
    <m/>
    <m/>
    <m/>
    <m/>
    <m/>
    <s v="Organizational patterns."/>
    <m/>
    <m/>
    <m/>
    <m/>
    <m/>
    <m/>
    <m/>
    <m/>
    <m/>
    <m/>
    <m/>
    <m/>
    <x v="1"/>
    <x v="1"/>
    <m/>
  </r>
  <r>
    <m/>
    <m/>
    <m/>
    <m/>
    <m/>
    <m/>
    <s v="Communication processes."/>
    <m/>
    <m/>
    <m/>
    <m/>
    <m/>
    <m/>
    <m/>
    <m/>
    <m/>
    <m/>
    <m/>
    <m/>
    <x v="1"/>
    <x v="1"/>
    <m/>
  </r>
  <r>
    <s v="Burnette et al., (2020b)"/>
    <s v="Qualitative"/>
    <s v="Social Work"/>
    <n v="2020"/>
    <s v="The framework of Historical Oppression, Resilience, and Transcendence (FHORT): Indigenous people have persistently demonstrated resilience and transcendence despite experiencing historical oppression. &quot;Family connection and cohesiveness contribute to Indigenous resilience and resistance to attacks on Indigenous sovereignty and identity&quot; (Gross, 2003)."/>
    <s v="Risk: indigenous communities experiencing historical oppression._x000a_Resources: cultural traditions._x000a_Outcome: enculturation and wellness."/>
    <s v="N/A"/>
    <s v="N/A"/>
    <s v="E.g., dancing, sewing, beadwork, music, tribal sports, older family members transmitting knowledge about traditional tribal foods, sharing food."/>
    <m/>
    <s v="U.S."/>
    <m/>
    <s v="N/A"/>
    <s v="Journal of Evidence-Based Social Work"/>
    <s v="Community"/>
    <s v="Native Americans who have experienced historical oppression."/>
    <s v="Native's Oppression"/>
    <s v="Enculturation and wellness."/>
    <s v="Health &amp; Well-Being"/>
    <x v="27"/>
    <x v="12"/>
    <m/>
  </r>
  <r>
    <s v="Burnette et al., (2019)"/>
    <s v="Quantitative"/>
    <s v="Social Work"/>
    <n v="2019"/>
    <s v="Bouncing back and recovering well after experiencing adversity."/>
    <s v="Risk: Indigenous Americans who have experienced historical oppression._x000a_Resources: family protective and promotive factors._x000a_Outcome: depression."/>
    <s v="Promotive factors"/>
    <s v="Family resources and positive characteristics, which help across the different levels of risk."/>
    <s v="E.g., family members to look up to, strong values guiding their actions, working together to achieve goals."/>
    <m/>
    <s v="U.S."/>
    <m/>
    <s v="N/A"/>
    <s v="British Journal of Social Work"/>
    <s v="Family"/>
    <s v="Native Americans who have experienced historical oppression."/>
    <s v="Native's Oppression"/>
    <s v="Depression."/>
    <s v="Health &amp; Well-Being"/>
    <x v="26"/>
    <x v="3"/>
    <m/>
  </r>
  <r>
    <s v="Casmini &amp; Supardi (2020)"/>
    <s v="Qualitative"/>
    <s v="Social sciences, Interdisciplinary"/>
    <n v="2020"/>
    <s v="&quot;the ability of a family to manage problems they are facing, based on the resources they have to suffice their needs (Sunarti, 2010).&quot;"/>
    <s v="Risk: unrestrained criminal acts, known as klithih, as a result of brutal behavior of adolescent social behavior._x000a_Resources: religious values, communication, behavioral control, continuous self-esteem._x000a_Outcome: not getting involved in klithih, i.e. criminal acts. "/>
    <s v="Physical"/>
    <s v="Physical: Fulfillment of clothing, housing, education, and health needs._x000a_Social: fulfillment of family needs grounded in religious values, effective communication, and problem-solving._x000a_Psychological: solving non-physical problems, emotion control, positive self-concept."/>
    <s v="E.g., moral growth through religion, positive emotional relationships with the children, building new emotional relationships with peer group members, parents wanting to communicate in two directions with the adolescents."/>
    <m/>
    <s v="Indonesia"/>
    <m/>
    <s v="N/A"/>
    <s v="Qualitative report"/>
    <s v="Individual"/>
    <s v="Unrestrained criminal acts."/>
    <s v="Other"/>
    <s v="Non-involvement in criminal acts."/>
    <s v="Delinquent behavior"/>
    <x v="28"/>
    <x v="12"/>
    <m/>
  </r>
  <r>
    <m/>
    <m/>
    <m/>
    <m/>
    <m/>
    <m/>
    <s v="Social"/>
    <m/>
    <m/>
    <m/>
    <m/>
    <m/>
    <m/>
    <m/>
    <m/>
    <m/>
    <m/>
    <m/>
    <m/>
    <x v="1"/>
    <x v="1"/>
    <m/>
  </r>
  <r>
    <m/>
    <m/>
    <m/>
    <m/>
    <m/>
    <m/>
    <s v="Personal traits and perspectives."/>
    <m/>
    <m/>
    <m/>
    <m/>
    <m/>
    <m/>
    <m/>
    <m/>
    <m/>
    <m/>
    <m/>
    <m/>
    <x v="1"/>
    <x v="1"/>
    <m/>
  </r>
  <r>
    <s v="Cheatham &amp; Fernando (2022)"/>
    <s v="Quantitative"/>
    <s v="Family Studies"/>
    <n v="2022"/>
    <s v="Making meaning from adversity (Walsh, 2015). "/>
    <s v="Risk: families of children with autism._x000a_Resources: communication and problem solving, utilizing social and economic resources, family connectedness, spirituality, meaning making of adversity. _x000a_Outcome: parental stress."/>
    <s v="Belief systems."/>
    <s v="Communication: open emotional expression and collaborative problem-solving._x000a_Belief systems: positive outlook and spirituality._x000a_Organizational patterns: social and economic resources, flexibility."/>
    <s v="E.g., attributing meaning to struggles, recognize crises as a shared challenge that can be faced together, having a sense of cohesion, adequate family communication and problem-solving."/>
    <m/>
    <s v="U.S."/>
    <m/>
    <s v="N/A"/>
    <s v="Family Journal"/>
    <s v="Family"/>
    <s v="Families of children with autism."/>
    <s v="Disability"/>
    <s v="Parental stress."/>
    <s v="Health &amp; Well-Being"/>
    <x v="29"/>
    <x v="11"/>
    <m/>
  </r>
  <r>
    <m/>
    <m/>
    <m/>
    <m/>
    <m/>
    <m/>
    <s v="Organizational patterns."/>
    <m/>
    <m/>
    <m/>
    <m/>
    <m/>
    <m/>
    <m/>
    <m/>
    <m/>
    <m/>
    <m/>
    <m/>
    <x v="1"/>
    <x v="1"/>
    <m/>
  </r>
  <r>
    <m/>
    <m/>
    <m/>
    <m/>
    <m/>
    <m/>
    <s v="Communication processes."/>
    <m/>
    <m/>
    <m/>
    <m/>
    <m/>
    <m/>
    <m/>
    <m/>
    <m/>
    <m/>
    <m/>
    <m/>
    <x v="1"/>
    <x v="1"/>
    <m/>
  </r>
  <r>
    <s v="Chen &amp; Yu (2023)"/>
    <s v="Qualitative"/>
    <s v="Rehabilitation; Social Sciences, Interdisciplinary"/>
    <n v="2023"/>
    <s v="&quot;A dynamic process of perseverance, self-governance, and family capability that occues in response to crisis and challenges, so as to overcome difficulties and maintain family functionality&quot; (Walsh, 2003)."/>
    <s v="Risk: families living with children with disabilities._x000a_Resources: belief systems, family organizational patterns, family communication patterns._x000a_Outcome: family resilience."/>
    <s v="N/A"/>
    <s v="N/A"/>
    <s v="E.g., family traditions, sense of responsibility, living in the moment, achieving small goals one by one, living a normal life."/>
    <m/>
    <s v="China"/>
    <m/>
    <n v="2018"/>
    <s v="Disability &amp; Society"/>
    <s v="Family"/>
    <s v="Families of children with disabilities."/>
    <s v="Disability"/>
    <s v="Family resilience."/>
    <s v="Resilience"/>
    <x v="30"/>
    <x v="11"/>
    <m/>
  </r>
  <r>
    <s v="Chew et al., (2018b)"/>
    <s v="Qualitative"/>
    <s v="Social Work"/>
    <n v="2018"/>
    <s v="The capacity to recover from, adapt, or remain strong when facing adversity. That is, individuals who have good outcomes despite having a high risk for maladjustment, maintain competence despite threats to their well-being and recover from trauma (Masten &amp; Monn, 2015)._x000a__x000a_Families as a resource that an individual can harness in order to cope with adversity (Walsh, 2016). "/>
    <s v="Risk: young people living with epilepsy. _x000a_Resources: family processes. _x000a_Outcome: psychosocial outcomes."/>
    <s v="Adapt"/>
    <s v="Young people's self-esteem, social competencies and functioning, academic achievement, and quality of life. "/>
    <s v="E.g., shared family beliefs, family connectedness, communication processes supporting collaborative problem-solving, adopt a positive outlook and optimism."/>
    <m/>
    <s v="China"/>
    <m/>
    <s v="2013-2014"/>
    <s v="Social Work in Health Care"/>
    <s v="Individual"/>
    <s v="Young people with epilepsy."/>
    <s v="Disability"/>
    <s v="Psychosocial outcomes."/>
    <s v="Health &amp; Well-Being"/>
    <x v="25"/>
    <x v="3"/>
    <m/>
  </r>
  <r>
    <s v="Chew &amp; Haase (2016)"/>
    <s v="Quantitative"/>
    <s v="Behavioral Sciences; Clinical Neurology; Psychiatry"/>
    <n v="2016"/>
    <s v="How families deal and cope with adversity."/>
    <s v="Risk: young people living with epilepsy._x000a_Resources: family functioning._x000a_Outcome: reducing psychosocial problems in young people."/>
    <s v="Belief systems."/>
    <s v="Family beliefs: making meaning of adversity, positive outlook, transcendence and spirituality._x000a_Organizational patterns: flexibility in family structure, connectedness among family members, utilization of social and economic resources. _x000a_Communication: open emotional expression, collaborative problem-solving,"/>
    <s v="E.g., consulting each other in the family about decisions, asking neighbors for assistance, showing love and affection to family members, and attending prayers/services at places of worship."/>
    <m/>
    <s v="Singapore"/>
    <m/>
    <s v="2013-2014"/>
    <s v="Epilepsy &amp; Behavior"/>
    <s v="Family"/>
    <s v="Young people with epilepsy."/>
    <s v="Disability"/>
    <s v="Reducing psychosocial outcomes."/>
    <s v="Health &amp; Well-Being"/>
    <x v="3"/>
    <x v="3"/>
    <m/>
  </r>
  <r>
    <m/>
    <m/>
    <m/>
    <m/>
    <m/>
    <m/>
    <s v="Organizational patterns."/>
    <m/>
    <m/>
    <m/>
    <m/>
    <m/>
    <m/>
    <m/>
    <m/>
    <m/>
    <m/>
    <m/>
    <m/>
    <x v="1"/>
    <x v="1"/>
    <m/>
  </r>
  <r>
    <m/>
    <m/>
    <m/>
    <m/>
    <m/>
    <m/>
    <s v="Communication processes."/>
    <m/>
    <m/>
    <m/>
    <m/>
    <m/>
    <m/>
    <m/>
    <m/>
    <m/>
    <m/>
    <m/>
    <m/>
    <x v="1"/>
    <x v="1"/>
    <m/>
  </r>
  <r>
    <s v="Chew et al., (2017)"/>
    <s v="Quantitative"/>
    <s v="Behavioral Sciences; Clinical Neurology; Psychiatry"/>
    <n v="2017"/>
    <s v="Cope successfully with adversity."/>
    <s v="Risk: young people living with epilepsy. _x000a_Resources: coping behaviours and family resilience._x000a_Constraints: stress and illness perceptions._x000a_Outcome: young people's self-esteem."/>
    <s v="N/A"/>
    <s v="N/A"/>
    <s v="E.g., illness severity, emotional burden, perceived consequences of illness (constraints), trying to think of good things in one's life, and showing love and affection for family members (resources). "/>
    <m/>
    <s v="Singapore"/>
    <m/>
    <s v="2013-2014"/>
    <s v="Epilepsy &amp; Behavior"/>
    <s v="Individual"/>
    <s v="Young people with epilepsy."/>
    <s v="Disability"/>
    <s v="Youth self-esteem."/>
    <s v="Child development"/>
    <x v="31"/>
    <x v="9"/>
    <s v="This paper and many others use the Family Resilience Assessment Scale (FRAS), a 54-item scale to assess family processes that support families' ability to cope successfully with adversity. "/>
  </r>
  <r>
    <s v="Childress et al., (2023)"/>
    <s v="Qualitative"/>
    <s v="Family Studies; Social Work"/>
    <n v="2023"/>
    <s v="&quot;the ability to withstand and rebound from disruptive life challenges (Walsh, 2003)&quot;."/>
    <s v="Risk: loss of childcare and in-person schooling due to the Covid-19 pandemic._x000a_Resources: changes in parenting._x000a_Outcome: parental stress. "/>
    <s v="Belief systems."/>
    <s v="Belief systems: making meaning of adversity, positive outlook, and spirituality._x000a_Organizational patterns: family connectedness, resources, and flexibility._x000a_Communication/problem-solving: emotional expression, collaborative problem-solving and clarity."/>
    <s v="E.g., reducing time and intensity of effort devoted to paid work because of their additional parenting responsibilities, slowing down to prioritize time with children, creating new routines and traditions."/>
    <m/>
    <s v="U.S."/>
    <m/>
    <n v="2020"/>
    <s v="Child &amp; Family Social Work"/>
    <s v="Individual"/>
    <s v="Loss of childcare and in-person schooling due to COVID-19."/>
    <s v="COVID-19"/>
    <s v="Parental stress."/>
    <s v="Health &amp; Well-Being"/>
    <x v="32"/>
    <x v="5"/>
    <m/>
  </r>
  <r>
    <m/>
    <m/>
    <m/>
    <m/>
    <m/>
    <m/>
    <s v="Organizational patterns."/>
    <m/>
    <m/>
    <m/>
    <m/>
    <m/>
    <m/>
    <m/>
    <m/>
    <m/>
    <m/>
    <m/>
    <m/>
    <x v="1"/>
    <x v="1"/>
    <m/>
  </r>
  <r>
    <m/>
    <m/>
    <m/>
    <m/>
    <m/>
    <m/>
    <s v="Communication processes."/>
    <m/>
    <m/>
    <m/>
    <m/>
    <m/>
    <m/>
    <m/>
    <m/>
    <m/>
    <m/>
    <m/>
    <m/>
    <x v="1"/>
    <x v="1"/>
    <m/>
  </r>
  <r>
    <s v="Chiu et al., (2019)"/>
    <s v="Quantitative"/>
    <s v="Family Studies; Psychology, Developmental; Psychiatry"/>
    <n v="2019"/>
    <s v="&quot;the capacity to rebound from adversity stronger_x000a_and more resourceful&quot; (Walsh, 1998, 2002)."/>
    <s v="Risk: families of children with developmental delay (DD)._x000a_Resources: family strengths._x000a_Outcome: maximize the child's developmental potential."/>
    <s v="Belief systems."/>
    <s v="Belief systems: meaning-making of adversity, a positive outlook, transcendence, and spirituality._x000a_Organizational patterns: flexibility, connectedness, social and economic resources._x000a_Communication/problem-solving: clarity, open emotional expression, and collaborative problem-solving."/>
    <s v="E.g., maintaining good interactive relationships, using effective coping strategies."/>
    <m/>
    <s v="Taiwan"/>
    <m/>
    <s v="2014-2015"/>
    <s v="Journal of Child and Family Studies"/>
    <s v="Family"/>
    <s v="Families of children with developmental delay (DD)."/>
    <s v="Disability"/>
    <s v="Maximization of the child's developmental potential."/>
    <s v="Child development"/>
    <x v="33"/>
    <x v="3"/>
    <s v="The authors assess the validity of the FRAS translated into Mandarin."/>
  </r>
  <r>
    <m/>
    <m/>
    <m/>
    <m/>
    <m/>
    <m/>
    <s v="Organizational patterns."/>
    <m/>
    <m/>
    <m/>
    <m/>
    <m/>
    <m/>
    <m/>
    <m/>
    <m/>
    <m/>
    <m/>
    <m/>
    <x v="1"/>
    <x v="1"/>
    <m/>
  </r>
  <r>
    <m/>
    <m/>
    <m/>
    <m/>
    <m/>
    <m/>
    <s v="Communication processes."/>
    <m/>
    <m/>
    <m/>
    <m/>
    <m/>
    <m/>
    <m/>
    <m/>
    <m/>
    <m/>
    <m/>
    <m/>
    <x v="1"/>
    <x v="1"/>
    <m/>
  </r>
  <r>
    <s v="Choi (2023)"/>
    <s v="Quantitative"/>
    <s v="Psychology, Clinical; Criminology &amp; Penology; Family Studies; Psychiatry"/>
    <n v="2023"/>
    <s v="The capacity to cope with adversity and maintain healthy family functioning despite challenging circumstances (Walsh, 2003a, 2016)."/>
    <s v="Risk: bullying victimization, Adverse Childhood Experiences (ACEs), and poverty status._x000a_Resources: family resilience._x000a_Outcome: adolescent internalizing disorders."/>
    <s v="N/A"/>
    <s v="N/A"/>
    <s v="E.g., talk about what to do when the family faces problems, work together to solve problems, draw from available family strengths, staying hopeful in difficult times."/>
    <m/>
    <s v="U.S."/>
    <m/>
    <n v="2016"/>
    <s v="Journal of Aggression Maltreatment &amp; trauma"/>
    <s v="Individual"/>
    <s v="Bullying, Adverse Childhood Experiences (ACEs), poverty status."/>
    <s v="Child maltreatment"/>
    <s v="Adolescent internalizing disorders."/>
    <s v="Health &amp; Well-Being"/>
    <x v="13"/>
    <x v="7"/>
    <m/>
  </r>
  <r>
    <s v="Chu et al., (2022)"/>
    <s v="Quantitative"/>
    <s v="Family Studies; Social Work"/>
    <n v="2022"/>
    <s v="&quot;Effective coping and adaptation in the face of loss, hardship, or adversity&quot;"/>
    <s v="Risk: caregiver burden._x000a_Resources: family resilience._x000a_Outcome: easing caregiver burden."/>
    <s v="Belief systems."/>
    <s v="Belief systems: meaning-making of adversity, maintaining a positive outlook, transcendence, and spirituality. It indicates the ability to normalize, overcome, and obtain positive contributions from a crisis._x000a_Organizational patterns: flexibility, connectedness, social and economic resources. It reflects the presence of supportive family organization and relationships. _x000a_Communication patterns: clarity, open emotional expression, collaborative problem-solving. It reflects the capability of a family to communicate effectively."/>
    <s v="See &quot;Author's definition of types&quot;."/>
    <m/>
    <s v="China"/>
    <m/>
    <s v="N/A"/>
    <s v="Family Relations"/>
    <s v="Family"/>
    <s v="Caregiver burden."/>
    <s v="Caregiving and care needs"/>
    <s v="Easing caregiver burden."/>
    <s v="Family functioning"/>
    <x v="13"/>
    <x v="7"/>
    <s v="The objective of this study is to validate the FRAS scale."/>
  </r>
  <r>
    <m/>
    <m/>
    <m/>
    <m/>
    <m/>
    <m/>
    <s v="Organizational patterns."/>
    <m/>
    <m/>
    <m/>
    <m/>
    <m/>
    <m/>
    <m/>
    <m/>
    <m/>
    <m/>
    <m/>
    <m/>
    <x v="1"/>
    <x v="1"/>
    <m/>
  </r>
  <r>
    <m/>
    <m/>
    <m/>
    <m/>
    <m/>
    <m/>
    <s v="Communication processes."/>
    <m/>
    <m/>
    <m/>
    <m/>
    <m/>
    <m/>
    <m/>
    <m/>
    <m/>
    <m/>
    <m/>
    <m/>
    <x v="1"/>
    <x v="1"/>
    <m/>
  </r>
  <r>
    <s v="Coba-Rodriguez et al., (2020)"/>
    <s v="Qualitative"/>
    <s v="Family Studies; Psychology, Developmental; Psychiatry"/>
    <n v="2020"/>
    <s v="&quot;Families cultural strengths and how parents are proactively involved in  with their children's daily lives&quot; (McCubbin et al., 1998)._x000a__x000a_&quot;...how families, demonstrate strength, agency, resourcefulness, and problem-solving skills in their own right as they promote their children's school readiness (Walsh 2002)&quot;."/>
    <s v="Risk: low-income Latino families with preschoolers transitioning to kindergarten._x000a_Resources: home-based involvement practices._x000a_Outcome: preparation for kindergarten."/>
    <s v="N/A"/>
    <s v="N/A"/>
    <s v="E.g., promoting reading, embedding learning in daily activities, assessing knowledge and skills, utilizing educational materials, and direct teaching."/>
    <m/>
    <s v="U.S."/>
    <m/>
    <s v="2015-2016"/>
    <s v="Journal of Child and Family Studies"/>
    <s v="Family"/>
    <s v="Low-income families with children transitioning to kindergarten."/>
    <s v="Poverty &amp; Exclusion"/>
    <s v="Preparation for kindergarten."/>
    <s v="Child development"/>
    <x v="34"/>
    <x v="5"/>
    <m/>
  </r>
  <r>
    <s v="Cohen et al., (2002)"/>
    <s v="Qualitative"/>
    <s v="Psychology, Clinical; Family Studies"/>
    <n v="2002"/>
    <s v="&quot;The family ability to perceive a stressful event as a challenging situation, or family members' ability to function efficiently under harsh conditions&quot;."/>
    <s v="Risk: Israeli women in families who underwent a crisis in the past year. _x000a_Resources: interpersonal relationships._x000a_Outcome: perception of family resilience."/>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
    <s v="E.g., the ability to share painful feelings, flexibility among family members, connectedness, and family values. "/>
    <m/>
    <s v="Israel"/>
    <m/>
    <n v="1998"/>
    <s v="American Journal of Family Therapy "/>
    <s v="Family"/>
    <s v="Women in families who underwent a crisis in the past year."/>
    <s v="Other"/>
    <s v="Perception of family resilience."/>
    <s v="Resilience"/>
    <x v="35"/>
    <x v="3"/>
    <m/>
  </r>
  <r>
    <m/>
    <m/>
    <m/>
    <m/>
    <m/>
    <m/>
    <s v="Organizational patterns."/>
    <m/>
    <m/>
    <m/>
    <m/>
    <m/>
    <m/>
    <m/>
    <m/>
    <m/>
    <m/>
    <m/>
    <m/>
    <x v="1"/>
    <x v="1"/>
    <m/>
  </r>
  <r>
    <m/>
    <m/>
    <m/>
    <m/>
    <m/>
    <m/>
    <s v="Communication processes."/>
    <m/>
    <m/>
    <m/>
    <m/>
    <m/>
    <m/>
    <m/>
    <m/>
    <m/>
    <m/>
    <m/>
    <m/>
    <x v="1"/>
    <x v="1"/>
    <m/>
  </r>
  <r>
    <s v="Conger &amp; Conger (2002)"/>
    <s v="Quantitative"/>
    <s v="Family Studies; Sociology"/>
    <n v="2002"/>
    <s v="&quot;Resilience refers to a dynamic process encompassing positive adaptation within the context of significant adversity&quot;. (Luthar et al., 2000)."/>
    <s v="Risk: economic hardship, and the transition from childhood to adolescence, and from adolescence to early adulthood._x000a_Resources: marital support, effective problem-solving skills, a sense of mastery (parents), support from parents, siblings, and adults outside of the family (children), and nurturant-involved parenting (transitions)._x000a_Outcome: competent functioning, reduced level of economic pressure, fewer emotional and behavioral problems."/>
    <s v="Adapt"/>
    <s v="Social and instrumental competence, as well as avoidance of serious emotional or behavioral problems."/>
    <s v="E.g., good quality of family relationships, instrumental/social/emotional/cognitive functioning of the individual, high social support between spouses, nonexploitive and practical solutions to existing family disputes. Through nurturant-involved parenting, positive adjustment in terms of school performance, close relations with peers, and self-confidence can be found. "/>
    <m/>
    <s v="U.S."/>
    <m/>
    <s v="1989-1993"/>
    <s v="Journal of Marriage and Family"/>
    <s v="Family"/>
    <s v="Economic hardship and the transition from childhood to adolescence, and from adolescence to early adulthood."/>
    <s v="Poverty &amp; Exclusion"/>
    <s v="Competent functioning, reduced level of economic pressure, fewer emotional and behavioral problems."/>
    <s v="Health &amp; Well-Being"/>
    <x v="36"/>
    <x v="3"/>
    <m/>
  </r>
  <r>
    <s v="Crandall et al., (2023)"/>
    <s v="Quantitative"/>
    <s v="Family Studies"/>
    <n v="2023"/>
    <s v="Respond to and rebound from adversity - coping, adapting to, and bouncing back from adversity. "/>
    <s v="Risk: different conceptualization of the same concept (resilience). _x000a_Resources: family health and functioning. _x000a_Outcome: family well-being."/>
    <s v="N/A"/>
    <s v="N/A"/>
    <s v="E.g., families' ability to carry out roles, family growth and adaptive beliefs, communication and problem-solving skills, and emotional support."/>
    <m/>
    <s v="N/A"/>
    <m/>
    <s v="N/A"/>
    <s v="Journal of Family Theory &amp; Review"/>
    <s v="Family"/>
    <s v="Different conceptualizations of resilience."/>
    <s v="Other"/>
    <s v="Family well-being."/>
    <s v="Health &amp; Well-Being"/>
    <x v="37"/>
    <x v="3"/>
    <s v="Theoretical with a case study."/>
  </r>
  <r>
    <s v="Cypress &amp; Allred (2023)"/>
    <s v="Qualitative"/>
    <s v="Family Studies; Social Work"/>
    <n v="2023"/>
    <s v="&quot;Family resilience refers to the capacity of the family, as a functional system, to withstand and rebound from adversity&quot; (Walsh, 2003)."/>
    <s v="Risk: critical illness among patients in intensive care units._x000a_Resources: rounding in the presence of family and attitudes of ICU health care professionals.  _x000a_Outcome: patient and family satisfaction. "/>
    <s v="Belief systems."/>
    <s v="Communication and problem-solving: clarity, open emotional expression, and collaborative problem-solving._x000a_Belief systems: meaning-making of adversity, positive outlook, optimism, and transcendence and spirituality._x000a_Organizational patterns: social and economic resources, flexibility, connectedness, and mutual support collaboration."/>
    <s v="E.g., family as synchronizer and being one with the patient, as a spokesperson, as another pair of eyes, and family as loving, caring, emotional, and psychological support, medical technical jargon."/>
    <m/>
    <s v="U.S."/>
    <m/>
    <s v="2021-2022"/>
    <s v="Family Relations"/>
    <s v="Family"/>
    <s v="Patients in ICU."/>
    <s v="Physical &amp; Mental Health Problems"/>
    <s v="Patient and family satisfaction."/>
    <s v="Health &amp; Well-Being"/>
    <x v="38"/>
    <x v="10"/>
    <m/>
  </r>
  <r>
    <m/>
    <m/>
    <m/>
    <m/>
    <m/>
    <m/>
    <s v="Organizational patterns."/>
    <m/>
    <m/>
    <m/>
    <m/>
    <m/>
    <m/>
    <m/>
    <m/>
    <m/>
    <m/>
    <m/>
    <m/>
    <x v="1"/>
    <x v="1"/>
    <m/>
  </r>
  <r>
    <m/>
    <m/>
    <m/>
    <m/>
    <m/>
    <m/>
    <s v="Communication processes."/>
    <m/>
    <m/>
    <m/>
    <m/>
    <m/>
    <m/>
    <m/>
    <m/>
    <m/>
    <m/>
    <m/>
    <m/>
    <x v="1"/>
    <x v="1"/>
    <m/>
  </r>
  <r>
    <s v="Daniels (2022)"/>
    <s v="Qualitative"/>
    <s v="Family Studies"/>
    <n v="2022"/>
    <s v="&quot;Family resilience is when the family system is able to persevere through an_x000a_adverse experience&quot;. The goal is for the family to adapt and thrive when experiencing challenges and traumas  (Walsh, 2016)."/>
    <s v="Risk: BIPOC families' racial trauma during COVID-19._x000a_Resources: counseling approach._x000a_Outcome: efficiently address and treat racial trauma during the global pandemic. "/>
    <s v="N/A"/>
    <s v="N/A"/>
    <s v="E.g., build rapport with the family, understanding family dynamics and interactions, understanding family responses to trauma. "/>
    <m/>
    <s v="U.S."/>
    <m/>
    <s v="N/A"/>
    <s v="Family Journal"/>
    <s v="Family"/>
    <s v="Racial trauma during COVID-19."/>
    <s v="COVID-19"/>
    <s v="Efficiently address and treat racial trauma during the pandemic."/>
    <s v="Health &amp; Well-Being"/>
    <x v="39"/>
    <x v="13"/>
    <m/>
  </r>
  <r>
    <s v="Daniels et al., (2022)"/>
    <s v="Quantitative"/>
    <s v="Family Studies"/>
    <n v="2022"/>
    <s v="&quot;Resilience occurs when an individual acclimates to their environment after adverse events (Ungar et al., 2013)."/>
    <s v="Risk: complex trauma during childhood._x000a_Resources: family environment and cohesion._x000a_Outcome: decreased depressive symptoms."/>
    <s v="N/A"/>
    <s v="N/A"/>
    <s v="E.g., ability to cope with negative scenarios, meaning of life, ability to take care of oneself, and family communication, moral-religious emphasis, intellectual-cultural orientation."/>
    <m/>
    <s v="U.S."/>
    <m/>
    <s v="N/A"/>
    <s v="Family Journal"/>
    <s v="Family &amp; Individual"/>
    <s v="Trauma during childhood."/>
    <s v="Physical &amp; Mental Health Problems"/>
    <s v="Decreased depressive symptoms."/>
    <s v="Health &amp; Well-Being"/>
    <x v="40"/>
    <x v="3"/>
    <m/>
  </r>
  <r>
    <s v="Davis &amp; Kane (2016)"/>
    <s v="Qualitative"/>
    <s v="Family Studies; Social Work"/>
    <n v="2016"/>
    <s v="Individual and family-level change following adversity, which programs and resources can support. "/>
    <s v="Risk: adverse childhood experiences (ACEs)._x000a_Resources: home visitors' perceptions of structural constraints. _x000a_Outcome: improving child development. "/>
    <s v="N/A"/>
    <s v="N/A"/>
    <s v="E.g., a more narrow focus on individuals and households, attention on structure and agency, recognizing individual resilience and agency while taking into account structural resources."/>
    <m/>
    <s v="U.S."/>
    <m/>
    <n v="2013"/>
    <s v="Families in Society - The Journal of Contemporary Social Services "/>
    <s v="Family &amp; Individual"/>
    <s v="Adverse childhood experiences (ACEs)."/>
    <s v="Child maltreatment"/>
    <s v="Improving child development."/>
    <s v="Child development"/>
    <x v="41"/>
    <x v="8"/>
    <m/>
  </r>
  <r>
    <s v="de Bres &amp; Morrison-Young (2023)"/>
    <s v="Qualitative"/>
    <s v="Criminology &amp; Penology; Women's Studies"/>
    <n v="2023"/>
    <s v="Family support acts as a protective factor for transgender youth and improves their well-being and resilience in facing challenges outside of the home."/>
    <s v="Risk: parents of transgender children._x000a_Resources: parent discourses_x000a_Outcome: parents' resistance to gender-based oppression."/>
    <s v="N/A"/>
    <s v="N/A"/>
    <s v="E.g., personal transformation, shifting gender ideologies, child-led parenting, unconditional love and support."/>
    <m/>
    <s v="New Zealand"/>
    <m/>
    <s v="N/A"/>
    <s v="LGBTQ Family - An Interdisciplinary Journal"/>
    <s v="Family"/>
    <s v="Parents of transgender children."/>
    <s v="Gender dysphoria "/>
    <s v="Resistance to gender-based oppression."/>
    <s v="Empowerment"/>
    <x v="42"/>
    <x v="5"/>
    <m/>
  </r>
  <r>
    <s v="De Haan et al., (2002)"/>
    <s v="Quantitative"/>
    <s v="Psychology, Clinical; Family Studies "/>
    <n v="2002"/>
    <s v="Resilience as a process that is visible only over time. "/>
    <s v="Risk: transition into first-time parenthood._x000a_Resources and constraints: marital relations, spouses' mental health, expectations of child impact on family._x000a_Outcome: family's path of resilience."/>
    <s v="N/A"/>
    <s v="N/A"/>
    <s v="E.g., marital adjustment, division of family tasks, depression and anxiety, expectations regarding the child's effect on the parents' development/marital relations/cooperation, and marital conflict."/>
    <m/>
    <s v="N/A"/>
    <m/>
    <s v="N/A"/>
    <s v="American Journal of Family Therapy"/>
    <s v="Family"/>
    <s v="Transition into first-time parenthood."/>
    <s v="Caregiving and care needs"/>
    <s v="Path of resilience."/>
    <s v="Resilience"/>
    <x v="43"/>
    <x v="3"/>
    <s v="Methodological paper with a limited test case. "/>
  </r>
  <r>
    <s v="de Villiers &amp; Greeff (2023)"/>
    <s v="Mixed methods"/>
    <s v="Psychology, Clinical; Family Studies"/>
    <n v="2023"/>
    <s v="Positive attributes the family may already have at hand that can help them adapt. "/>
    <s v="Risk: a child's same-sex sexual orientation disclosure._x000a_Resources: family qualities. _x000a_Outcome: family adaptation to the child's same-sex attraction disclosure event."/>
    <s v="Family functioning"/>
    <s v="Interpersonal relationships; development, well-being, and spirituality; community relationships and nature; and structure and function."/>
    <s v="E.g., community and social support from family, relatives, and friends, positive family communication, same-sex as a topic of conversation, ability to redefine a stressor."/>
    <m/>
    <s v="South Africa"/>
    <m/>
    <s v="N/A"/>
    <s v="American Journal of Family Therapy"/>
    <s v="Family"/>
    <s v="A child's same-sex sexual orientation disclosure."/>
    <s v="Other"/>
    <s v="Family adaptation to child's same-sex attraction disclosure."/>
    <s v="Coping &amp; Adaptation"/>
    <x v="44"/>
    <x v="3"/>
    <m/>
  </r>
  <r>
    <s v="Dierckx et al., (2017)"/>
    <s v="Qualitative"/>
    <s v="Family Studies; Social Work"/>
    <n v="2017"/>
    <s v="The ability to withstand and rebound from adversity."/>
    <s v="Risk: families where one parent undergoes a gender transition._x000a_Resources: family continuity, family communication, significant others' acceptance, attributing meaning._x000a_Outcome: experiences of minor children."/>
    <s v="Protective factors"/>
    <s v="Family cohesiveness: balance between strong emotional bonds and individual independence._x000a_Family flexibility: balance a family achieves between change and stability._x000a_Family communication and family beliefs. "/>
    <s v="E.g., continuity in the transgender parent's behavior, open community and a space to ask questions that are answered openly and honestly, support from a significant other, reflecting on the positive effect of parenthood on gender identity and acceptance. "/>
    <m/>
    <s v="Belgium"/>
    <m/>
    <n v="2015"/>
    <s v="Family Relations"/>
    <s v="Family"/>
    <s v="Families where one parent undergoes a gender transition."/>
    <s v="Gender dysphoria "/>
    <s v="Experiences of minor children."/>
    <s v="Other"/>
    <x v="45"/>
    <x v="3"/>
    <m/>
  </r>
  <r>
    <s v="Distelberg &amp; Taylor (2015)"/>
    <s v="Quantitative"/>
    <s v="Family Studies; Social Work"/>
    <n v="2015"/>
    <s v="How families survive and overcome multi-stressed environments."/>
    <s v="Risk: public housing residents._x000a_Resources: internal and external community social support and family resilience._x000a_Outcome: economic mobility in terms of health and vocational resources. "/>
    <s v="Belief systems."/>
    <s v="Positive outlook, connectedness, flexibility, and collaborative problem-solving."/>
    <s v="E.g., strong relationships with other residents within the housing community, interactions with residents, relationships with individuals outside of the housing community. "/>
    <m/>
    <s v="U.S."/>
    <m/>
    <n v="2012"/>
    <s v="Child &amp; Family Social Work"/>
    <s v="Family"/>
    <s v="Public housing residents."/>
    <s v="Other"/>
    <s v="Economic mobility."/>
    <s v="Empowerment"/>
    <x v="46"/>
    <x v="13"/>
    <m/>
  </r>
  <r>
    <m/>
    <m/>
    <m/>
    <m/>
    <m/>
    <m/>
    <s v="Organizational patterns."/>
    <m/>
    <m/>
    <m/>
    <m/>
    <m/>
    <m/>
    <m/>
    <m/>
    <m/>
    <m/>
    <m/>
    <m/>
    <x v="1"/>
    <x v="1"/>
    <m/>
  </r>
  <r>
    <m/>
    <m/>
    <m/>
    <m/>
    <m/>
    <m/>
    <s v="Communication processes."/>
    <m/>
    <m/>
    <m/>
    <m/>
    <m/>
    <m/>
    <m/>
    <m/>
    <m/>
    <m/>
    <m/>
    <m/>
    <x v="1"/>
    <x v="1"/>
    <m/>
  </r>
  <r>
    <s v="Dolbin-MacNab et al., (2021)"/>
    <s v="Qualitative"/>
    <s v="Family Studies; Social Work"/>
    <n v="2021"/>
    <s v="Processes by which grand families adapt, grow, and change as a response to challenges, emerging in a better position to cope with future adversity and maintaining successful reunification (Walsh, 2003)."/>
    <s v="Risk: grandchildren being reunified with a biological parent._x000a_Resources: family processes._x000a_Outcome: maintenance of a successful reunification."/>
    <s v="Adapt"/>
    <s v="Belief systems: meaning-making of challenging situations, maintaining a positive outlook, spiritual beliefs, optimism, and acceptance of the situation. _x000a_Organizational patterns: flexibility and adaptability in the face of adversity, connectedness through family collaboration. support, and commitment, social- and economic resources._x000a_Family communication: effective communication, and problem-solving."/>
    <s v="E.g., grandparents believe that parents should raise their children, focusing on the needs and safety of the children which can guide the decision-making and interactions with parents, faith, providing the parents with emotional and instrumental support."/>
    <m/>
    <s v="U.S."/>
    <m/>
    <s v="N/A"/>
    <s v="Family Relations"/>
    <s v="Family"/>
    <s v="Grandchildren being reunified with a biological parent."/>
    <s v="Caregiving and care needs"/>
    <s v="Successful reuinification."/>
    <s v="Family functioning"/>
    <x v="25"/>
    <x v="3"/>
    <m/>
  </r>
  <r>
    <s v="dos Santos et al., (2021)"/>
    <s v="Quantitative"/>
    <s v="Family Studies"/>
    <n v="2021"/>
    <s v="Moderating adversity which leads to flexibility and resilience in times of change."/>
    <s v="Risk: deployment of a service member._x000a_Resources: social support, positive emotions, and family and life satisfaction._x000a_Constraints: anxiety and negative emotions._x000a_Outcome: individual and family well-being. "/>
    <s v="N/A"/>
    <s v="N/A"/>
    <s v="E.g., financial stability, high motivation and the goal of the mission, personal growth, having a temporal space to reflect, consolidation of marital relationships, opportunity to help other people, expressed affection."/>
    <m/>
    <s v="Portugal"/>
    <m/>
    <n v="2018"/>
    <s v="Couple and Family Psychology - Research and Practice"/>
    <s v="Family &amp; Individual"/>
    <s v="Deployment of a service member."/>
    <s v="Military deployment"/>
    <s v="Individual and family well-being."/>
    <s v="Health &amp; Well-Being"/>
    <x v="47"/>
    <x v="9"/>
    <m/>
  </r>
  <r>
    <s v="Duncan et al., (2022)"/>
    <s v="Quantitative"/>
    <s v="Family Studies"/>
    <n v="2022"/>
    <s v="“the ability to withstand and rebound from disruptive life changes” (Walsh, 2015)."/>
    <s v="Risk: none (investigating variation)._x000a_Resources: sociodemographic characteristics, psychological and health resources, and social capital. _x000a_Outcome: family resilience."/>
    <s v="N/A"/>
    <s v="N/A"/>
    <s v="E.g., sex, race, age, educational attainment, income (sociodemographic), trust in community leaders (social capital), optimism and life satisfaction (psychological), depressive symptoms, and general health (health)."/>
    <m/>
    <s v="U.S."/>
    <m/>
    <s v="N/A"/>
    <s v="Family Journal"/>
    <s v="Family"/>
    <s v="N/A"/>
    <s v="N/A"/>
    <s v="Family resilience."/>
    <s v="Resilience"/>
    <x v="48"/>
    <x v="4"/>
    <m/>
  </r>
  <r>
    <s v="Duncan et al., (2021)"/>
    <s v="Quantitative"/>
    <s v="Family Studies"/>
    <n v="2021"/>
    <s v="&quot;ability to both rebound from disruptive and stressful events and to withstand disruptive events as they arise&quot; (Walsh, 2015)."/>
    <s v="Risk: crises and ongoing challenges (evaluation of Walsh's empirical approach)._x000a_Resources: belief systems, organizational patterns, communication/problem-solving._x000a_Outcome: family resilience"/>
    <s v="Belief systems."/>
    <s v="Belief systems: meaning-making of adversity, maintaining positive outlooks, drawing strength from spirituality and transcendence._x000a_Organizational patterns: maintaining flexibility, connectedness, and social and economic resources._x000a_Communication/problem-solving: approach adversity with clarity, and support and express appropriate emotional responses, collaborative problem-solving. "/>
    <s v="E.g., maintain hopefulness, reliance on family members, share positive feelings."/>
    <m/>
    <s v="U.S. "/>
    <m/>
    <s v="N/A"/>
    <s v="Family Journal"/>
    <s v="Family"/>
    <s v="Crises and ongoing challenges."/>
    <s v="Other"/>
    <s v="Family resilience."/>
    <s v="Resilience"/>
    <x v="49"/>
    <x v="11"/>
    <m/>
  </r>
  <r>
    <m/>
    <m/>
    <m/>
    <m/>
    <m/>
    <m/>
    <s v="Organizational patterns."/>
    <m/>
    <m/>
    <m/>
    <m/>
    <m/>
    <m/>
    <m/>
    <m/>
    <m/>
    <m/>
    <m/>
    <m/>
    <x v="1"/>
    <x v="1"/>
    <m/>
  </r>
  <r>
    <m/>
    <m/>
    <m/>
    <m/>
    <m/>
    <m/>
    <s v="Communication processes."/>
    <m/>
    <m/>
    <m/>
    <m/>
    <m/>
    <m/>
    <m/>
    <m/>
    <m/>
    <m/>
    <m/>
    <m/>
    <x v="1"/>
    <x v="1"/>
    <m/>
  </r>
  <r>
    <s v="Erdemir (2022)"/>
    <s v="Qualitative"/>
    <s v="Family Studies; Psychology, Developmental;  Psychiatry"/>
    <n v="2022"/>
    <s v="&quot;the capacity and functioning of the members of the family system to withstand and rebound from significant adversity strengthened, more resourceful and confident, and their ability to demonstrate positive adaptation in the face of challenging circumstances&quot; (Walsh, 2016)."/>
    <s v="Risk: Syrian refugees and local Turkish mothers in impoverished host communities._x000a_Resources: home-visiting programs._x000a_Outcome: positive parenting and enhanced child development. "/>
    <s v="N/A"/>
    <s v="N/A"/>
    <s v="E.g., mothers building strong bonds with the home visitors who encouraged them to be confident in their competence, to make positive changes for their children, and the home visitors appreciating the mothers' care, persistence, compassion, and having a nonjudgemental approach. "/>
    <m/>
    <s v="Turkey"/>
    <m/>
    <s v="N/A"/>
    <s v="Journal of Child and Family Studies"/>
    <s v="Family"/>
    <s v="Refugees and local Turkish mothers in impoverished host communities."/>
    <s v="Migration"/>
    <s v="Positive parenting and child development."/>
    <s v="Child development"/>
    <x v="50"/>
    <x v="8"/>
    <m/>
  </r>
  <r>
    <s v="Feinberg et al., (2020)"/>
    <s v="Quantitative"/>
    <s v="Family Studies; Social Work"/>
    <n v="2020"/>
    <s v="N/A"/>
    <s v="Risk: military couples transitioning into parenthood._x000a_Resources: online parenting program for military parents-to-be._x000a_Outcome: well-being."/>
    <s v="N/A"/>
    <s v="N/A"/>
    <s v="E.g., through an effective program, having higher levels of co-parenting closeness/agreement/support/parental efficacy."/>
    <m/>
    <s v="U.S."/>
    <m/>
    <n v="2014"/>
    <s v="Family Relations"/>
    <s v="Family"/>
    <s v="Transition into parenthood among military couples."/>
    <s v="Caregiving and care needs"/>
    <s v="Well-being."/>
    <s v="Health &amp; Well-Being"/>
    <x v="51"/>
    <x v="5"/>
    <m/>
  </r>
  <r>
    <s v="Foo et al., (2015)"/>
    <s v="Qualitative"/>
    <s v="Social Work"/>
    <n v="2015"/>
    <s v="Key family processes mediating the recovery of all family members and their relationships following stressful crises and persistent challenges (Walsh, 2003)."/>
    <s v="Risk: parents of children with autism spectrum disorder (ASD)._x000a_Resources: family processes._x000a_Outcome: parents making sense of their experiences."/>
    <s v="Belief systems."/>
    <s v="Belief systems: meaning-making of adversity, maintaining a positive outlook, spirituality._x000a_Organizational patterns: flexibility in adaptation, being open to change, relational connectedness, and social- and economic resources._x000a_Communication/problem-solving: clarity in words and actions, emotional connectedness, and collaborative problem-solving."/>
    <s v="E.g., a sense of responsibility, believing in the duty as a parent to care for and protect one's child and to support and care for one's spouse, contribute to ASD service delivery by participating in research going on at the hospital."/>
    <m/>
    <s v="Singapore"/>
    <m/>
    <s v="2011-2012"/>
    <s v="Qualitative Social Work"/>
    <s v="Family"/>
    <s v="Parents of children with autism."/>
    <s v="Disability"/>
    <s v="Parents making sense of their experiences."/>
    <s v="Other"/>
    <x v="25"/>
    <x v="3"/>
    <m/>
  </r>
  <r>
    <m/>
    <m/>
    <m/>
    <m/>
    <m/>
    <m/>
    <s v="Organizational patterns."/>
    <m/>
    <m/>
    <m/>
    <m/>
    <m/>
    <m/>
    <m/>
    <m/>
    <m/>
    <m/>
    <m/>
    <m/>
    <x v="1"/>
    <x v="1"/>
    <m/>
  </r>
  <r>
    <m/>
    <m/>
    <m/>
    <m/>
    <m/>
    <m/>
    <s v="Communication processes."/>
    <m/>
    <m/>
    <m/>
    <m/>
    <m/>
    <m/>
    <m/>
    <m/>
    <m/>
    <m/>
    <m/>
    <m/>
    <x v="1"/>
    <x v="1"/>
    <m/>
  </r>
  <r>
    <s v="Fuentes-Pelaez et al., (2016)"/>
    <s v="Qualitative"/>
    <s v="Family Studies; Social Work"/>
    <n v="2016"/>
    <s v="Ability to cope with adversity, that is placement of foster children, and having the capability to respond effectively and emotionally to the foster children's needs."/>
    <s v="Risk: kinship foster care._x000a_Resources: social support through an educational group program._x000a_Outcome: well-being and health. "/>
    <s v="N/A"/>
    <s v="Social support, flexibility, communication, capacity to interpret difficulties, meeting the family's needs, willingness and spirituality."/>
    <s v="E.g., the ability to look for solutions when faced with problems, an increased network of social support, the ability to offer support to other foster families, and for that support to be socially recognized."/>
    <m/>
    <s v="Spain"/>
    <m/>
    <s v="N/A"/>
    <s v="Child &amp; Family Social Work"/>
    <s v="Family"/>
    <s v="Kinship foster care."/>
    <s v="Caregiving and care needs"/>
    <s v="Well-being."/>
    <s v="Health &amp; Well-Being"/>
    <x v="52"/>
    <x v="13"/>
    <m/>
  </r>
  <r>
    <s v="Giordano et al., (2023)"/>
    <s v="Quantitative"/>
    <s v="Family Studies; Social Work"/>
    <n v="2023"/>
    <s v="The family's ability to withstand and recover from adversity. Family resilience recognizes the potential for relational and individual transformation and development that arises from adversity (Walsh, 2020)."/>
    <s v="Risk: Covid-19 lockdown._x000a_Resources: family resilience and demographic factors._x000a_Constraints: parental stress and demographic factors._x000a_Outcome: children's emotional and behavioural symptoms."/>
    <s v="Belief systems."/>
    <s v="Belief systems: meaning-making, spirituality, and hope._x000a_Communication processes: sharing emotions, collaborative problem-solving, and family coping._x000a_Organizational processes: flexibility, connectedness, and availability of social and economic resources."/>
    <s v="E.g., being married leads to better psychological health and greater happiness, which in turn leads to family cohesiveness, emotion sharing, cooperative problem-solving, and family coping. While higher levels of stress and having younger children lead to a larger negative effect of the Covid-19 lockdown."/>
    <m/>
    <s v="Italy"/>
    <m/>
    <n v="2020"/>
    <s v="Family Relations"/>
    <s v="Family"/>
    <s v="COVID-19 lockdown."/>
    <s v="COVID-19"/>
    <s v="Children's emotional and behavioral symptoms."/>
    <s v="Health &amp; Well-Being"/>
    <x v="53"/>
    <x v="9"/>
    <m/>
  </r>
  <r>
    <m/>
    <m/>
    <m/>
    <m/>
    <m/>
    <m/>
    <s v="Organizational patterns."/>
    <m/>
    <m/>
    <m/>
    <m/>
    <m/>
    <m/>
    <m/>
    <m/>
    <m/>
    <m/>
    <m/>
    <m/>
    <x v="1"/>
    <x v="1"/>
    <m/>
  </r>
  <r>
    <m/>
    <m/>
    <m/>
    <m/>
    <m/>
    <m/>
    <s v="Communication processes."/>
    <m/>
    <m/>
    <m/>
    <m/>
    <m/>
    <m/>
    <m/>
    <m/>
    <m/>
    <m/>
    <m/>
    <m/>
    <x v="1"/>
    <x v="1"/>
    <m/>
  </r>
  <r>
    <s v="Goldberg (2022)"/>
    <s v="Qualitative"/>
    <s v="Sociology"/>
    <n v="2022"/>
    <s v="Maintaining overall family well-being."/>
    <s v="Risk: African American caregivers. _x000a_Resources: the intersection of work and family environment, creating meaning around employment, income, and family caregiving._x000a_Outcome: family well-being."/>
    <s v="N/A"/>
    <s v="N/A"/>
    <s v="E.g., defining family for themselves, prioritizing family over work conditions that are perceived as inconsiderate of the personal or family sense of worth, prioritizing family legacy."/>
    <m/>
    <s v="U.S."/>
    <m/>
    <n v="2017"/>
    <s v="Community Work &amp; Family"/>
    <s v="Family"/>
    <s v="African American caregivers."/>
    <s v="Caregiving and care needs"/>
    <s v="Family well-being."/>
    <s v="Health &amp; Well-Being"/>
    <x v="54"/>
    <x v="14"/>
    <m/>
  </r>
  <r>
    <s v="Gómez et al., (2024)"/>
    <s v="Quantitative"/>
    <s v="Family Studies; Social Work"/>
    <n v="2023"/>
    <s v="&quot;the capacity for families to weather and grow through adverse circumstances by way of intra-  and extra-familial processes that promote mutual support, problem-solving, and resource generation&quot; (Ungar,  2016;  Walsh,  2016)&quot;."/>
    <s v="Risk: children in kinship care._x000a_Resources: family resilience._x000a_Outcome: child flourishing and school engagement."/>
    <s v="Belief systems."/>
    <s v="Belief systems: unified understanding of stressors within the family._x000a_Organizational processes: reorganizing family roles to accommodate new stressors affecting family well-being._x000a_Problem-solving processes: effective communication and problem-solving."/>
    <s v="E.g., engagement in intrafamilial processes of mutual support and problem-solving."/>
    <m/>
    <s v="U.S."/>
    <m/>
    <s v="2017-2019"/>
    <s v="Families in Society - The Journal of Contemporary Social Services"/>
    <s v="Individual"/>
    <s v="Children in kinship care."/>
    <s v="Caregiving and care needs"/>
    <s v="Child flourishing and school engagement."/>
    <s v="Child development"/>
    <x v="13"/>
    <x v="7"/>
    <m/>
  </r>
  <r>
    <m/>
    <m/>
    <m/>
    <m/>
    <m/>
    <m/>
    <s v="Organizational patterns."/>
    <m/>
    <m/>
    <m/>
    <m/>
    <m/>
    <m/>
    <m/>
    <m/>
    <m/>
    <m/>
    <m/>
    <m/>
    <x v="1"/>
    <x v="1"/>
    <m/>
  </r>
  <r>
    <m/>
    <m/>
    <m/>
    <m/>
    <m/>
    <m/>
    <s v="Communication processes."/>
    <m/>
    <m/>
    <m/>
    <m/>
    <m/>
    <m/>
    <m/>
    <m/>
    <m/>
    <m/>
    <m/>
    <m/>
    <x v="1"/>
    <x v="1"/>
    <m/>
  </r>
  <r>
    <s v="Gómez (2021)"/>
    <s v="Quantitative"/>
    <s v="Family Studies; Social Work"/>
    <n v="2021"/>
    <s v="&quot;Family resilience is the capacity for families to weather and grow through adverse circumstances by way of transactional, intrafamilial processes that promote mutual support and problem-solving&quot; (Patterson, 2002; Walsh, 2016)."/>
    <s v="Risk: kinship caregivers and their children._x000a_Resources: family resilience._x000a_Outcome: health and mental health outcomes."/>
    <s v="Belief systems."/>
    <s v="Belief systems: ability for families to remain optimistic and make meaning of challenges. _x000a_Organizational processes: strategies that families use to adapt to adversity while recruiting instrumental and emotional support. _x000a_Problem-solving processes: strategies families use to resolve problems."/>
    <s v="E.g., engagement in intrafamilial processes of mutual support and problem-solving."/>
    <m/>
    <s v="U.S."/>
    <m/>
    <s v="2017-2019"/>
    <s v="Children and Youth Services Review"/>
    <s v="Family"/>
    <s v="Kinship caregivers and their children."/>
    <s v="Caregiving and care needs"/>
    <s v="Health outcomes."/>
    <s v="Health &amp; Well-Being"/>
    <x v="13"/>
    <x v="7"/>
    <m/>
  </r>
  <r>
    <m/>
    <m/>
    <m/>
    <m/>
    <m/>
    <m/>
    <s v="Organizational patterns."/>
    <m/>
    <m/>
    <m/>
    <m/>
    <m/>
    <m/>
    <m/>
    <m/>
    <m/>
    <m/>
    <m/>
    <m/>
    <x v="1"/>
    <x v="1"/>
    <m/>
  </r>
  <r>
    <m/>
    <m/>
    <m/>
    <m/>
    <m/>
    <m/>
    <s v="Communication processes."/>
    <m/>
    <m/>
    <m/>
    <m/>
    <m/>
    <m/>
    <m/>
    <m/>
    <m/>
    <m/>
    <m/>
    <m/>
    <x v="1"/>
    <x v="1"/>
    <m/>
  </r>
  <r>
    <s v="Greeff &amp; Holtzkamp (2007)"/>
    <s v="Mixed methods"/>
    <s v="Family Studies; Public, Environmental &amp; Occupational Health"/>
    <n v="2007"/>
    <s v="&quot;Family resilience refers to the characteristics, dimensions, and features of families that help them be (i) resistant to disruption in the face of change and (ii) adaptive in the face of crisis situations&quot; (Hawley, 2000)."/>
    <s v="Risk: migration._x000a_Resources: familial capabilities, characteristics, and resilience factors._x000a_Outcome: family adaptation to migration."/>
    <s v="Adapt"/>
    <s v="Adaptation: Using various resources from within and outside the family._x000a__x000a_Walsh: Acknowledgment of the family as an existing family structure, ability to invest in relationships and life goals, acknowledgment and sharing of the consequences of the crisis, and open communication."/>
    <s v="E.g., viewing the community as a support system, support from relatives and friends, family communication, and established routines for the children."/>
    <m/>
    <s v="South Africa"/>
    <s v="Family"/>
    <s v="N/A"/>
    <s v="Family &amp; Community Health"/>
    <s v="Family"/>
    <s v="Migration."/>
    <s v="Migration"/>
    <s v="Family adaptation to migration."/>
    <s v="Coping &amp; Adaptation"/>
    <x v="55"/>
    <x v="3"/>
    <m/>
  </r>
  <r>
    <m/>
    <m/>
    <m/>
    <m/>
    <m/>
    <m/>
    <s v="Adjust"/>
    <m/>
    <m/>
    <m/>
    <m/>
    <m/>
    <m/>
    <m/>
    <m/>
    <m/>
    <m/>
    <m/>
    <m/>
    <x v="1"/>
    <x v="1"/>
    <m/>
  </r>
  <r>
    <s v="Greeff &amp; Nolting (2013)"/>
    <s v="Mixed methods"/>
    <s v="Health Care Sciences &amp; Services; Family Studies; Public, Environmental &amp; Occupational Health"/>
    <n v="2013"/>
    <s v="&quot;characteristics, dimensions, and properties which help families to be resistant to disruption in the face of change and adaptive in the face of crisis situations&quot; (McCubbin &amp; McCubbin (1988)."/>
    <s v="Risk: families of children with developmental disabilities._x000a_Resources: various resilience factors. _x000a_Outcome: family adaptation."/>
    <s v="Belief systems."/>
    <s v="Belief systems, organizational patterns, and communication processes: Facilitation of stress reduction, fostering growth, and empowering families to overcome adversity._x000a_Family stress, adjustment, and adaptation: Adjustment to stressors to incorporate its impact. Positive adjustment is restoring harmony and balance through using existing resources and minimal changes to family functioning patterns. Adaptation is determined by the interaction of family patterns and functioning, internal resources, support networks, family appraisal of the situation, and family problem-solving and coping skills. Bonadaptation is achieved when new functioning patterns are successfully integrated into the family."/>
    <s v="E.g., acceptance of the situation, positive patterns of communication, commitment to the family unit, a positive attitude toward new experiences and challenges, and receiving help to set realistic goals that can fulfill the family's needs."/>
    <m/>
    <s v="South Africa"/>
    <m/>
    <s v="N/A"/>
    <s v="Family Systems &amp; Health"/>
    <s v="Family"/>
    <s v="Families of children with developmental disabilities."/>
    <s v="Disability"/>
    <s v="Family adaptation."/>
    <s v="Coping &amp; Adaptation"/>
    <x v="56"/>
    <x v="11"/>
    <m/>
  </r>
  <r>
    <m/>
    <m/>
    <m/>
    <m/>
    <m/>
    <m/>
    <s v="Organizational patterns."/>
    <m/>
    <m/>
    <m/>
    <m/>
    <m/>
    <m/>
    <m/>
    <m/>
    <m/>
    <m/>
    <m/>
    <m/>
    <x v="1"/>
    <x v="1"/>
    <m/>
  </r>
  <r>
    <m/>
    <m/>
    <m/>
    <m/>
    <m/>
    <m/>
    <s v="Communication processes."/>
    <m/>
    <m/>
    <m/>
    <m/>
    <m/>
    <m/>
    <m/>
    <m/>
    <m/>
    <m/>
    <m/>
    <m/>
    <x v="1"/>
    <x v="1"/>
    <m/>
  </r>
  <r>
    <m/>
    <m/>
    <m/>
    <m/>
    <m/>
    <m/>
    <s v="Stress"/>
    <m/>
    <m/>
    <m/>
    <m/>
    <m/>
    <m/>
    <m/>
    <m/>
    <m/>
    <m/>
    <m/>
    <m/>
    <x v="1"/>
    <x v="1"/>
    <m/>
  </r>
  <r>
    <m/>
    <m/>
    <m/>
    <m/>
    <m/>
    <m/>
    <s v="Adjust"/>
    <m/>
    <m/>
    <m/>
    <m/>
    <m/>
    <m/>
    <m/>
    <m/>
    <m/>
    <m/>
    <m/>
    <m/>
    <x v="1"/>
    <x v="1"/>
    <m/>
  </r>
  <r>
    <m/>
    <m/>
    <m/>
    <m/>
    <m/>
    <m/>
    <s v="Adapt"/>
    <m/>
    <m/>
    <m/>
    <m/>
    <m/>
    <m/>
    <m/>
    <m/>
    <m/>
    <m/>
    <m/>
    <m/>
    <x v="1"/>
    <x v="1"/>
    <m/>
  </r>
  <r>
    <s v="Grzywacz &amp; Bass (2003)"/>
    <s v="Quantitative"/>
    <s v="Family Studies; Sociology"/>
    <n v="2003"/>
    <s v="Thriving in the face of significant risk by using family resources or capabilities."/>
    <s v="Risk: work-family conflict._x000a_Resources: work-family facilitation._x000a_Outcome: mental health."/>
    <s v="Elimination strategy"/>
    <s v="Elimination strategy: the extent to which family capabilities allow families to evaluate remarkable demands as non-threatening, which does not require further attention. _x000a_Assimilation strategy: recognizing the potential risk, and through family capabilities, allow the demand to be seen as acceptable and manageable without the family function being altered. "/>
    <s v="E.g., the things being done and the skills being used at work helping to deal with personal and practical issues at home, talking with someone at home to deal with problems at work, receiving love and respect at home."/>
    <m/>
    <s v="U.S."/>
    <m/>
    <n v="1995"/>
    <s v="Journal of Marriage and Family"/>
    <s v="Family &amp; Individual"/>
    <s v="Work-family conflict."/>
    <s v="Work-family conflict"/>
    <s v="Mental health."/>
    <s v="Health &amp; Well-Being"/>
    <x v="57"/>
    <x v="14"/>
    <m/>
  </r>
  <r>
    <m/>
    <m/>
    <m/>
    <m/>
    <m/>
    <m/>
    <s v="Assimilation strategy"/>
    <m/>
    <m/>
    <m/>
    <m/>
    <m/>
    <m/>
    <m/>
    <m/>
    <m/>
    <m/>
    <m/>
    <m/>
    <x v="1"/>
    <x v="1"/>
    <m/>
  </r>
  <r>
    <s v="Hawley (2000)"/>
    <s v="Case study"/>
    <s v="Psychology, Clinical; Family Studies"/>
    <n v="2000"/>
    <s v="&quot;the ability to withstand and grow under stressful conditions, an emphasis on strengths and resources, the importance of   positive perceptions about adversity, and a recognition that social and developmental contexts shape resilience in families&quot;"/>
    <s v="Risk: multiple major stressors - cancer, unemployment, financial insecurity, and marital separation._x000a_Resources: therapy._x000a_Outcome: stabilized family functioning."/>
    <s v="N/A"/>
    <s v="N/A"/>
    <s v="E.g., in therapy, focusing on problem-solving skills and sensitivity in parenting."/>
    <m/>
    <s v="N/A"/>
    <m/>
    <s v="N/A"/>
    <s v="American Journal of Family Therapy"/>
    <s v="Family"/>
    <s v="Cancer, unemployment, financial insecurity, and marital separation."/>
    <s v="Multiple stressors"/>
    <s v="Stabilized family functioning."/>
    <s v="Family functioning"/>
    <x v="58"/>
    <x v="13"/>
    <s v="A paper on clinical implications of family resilience. Brings up many different conceptualizations of resilience, so I only included the summarized definition."/>
  </r>
  <r>
    <s v="He et al., (2022)"/>
    <s v="Quantitative"/>
    <s v="Family Studies"/>
    <n v="2022"/>
    <s v="&quot;the ability of a family system to adapt and prosper from adversity with a personal and relational transformation throughout the adaptive process&quot; (Walsh, 2003, 2016)."/>
    <s v="Risk: media exposure to Covid-19- related news._x000a_Resources: communication and problem-solving, maintaining a positive outlook, connectedness, social and economic resources._x000a_Outcome: children's mental health."/>
    <s v="Belief systems."/>
    <s v="Belief systems: meaning-making and maintaining hopeful outlook._x000a_Organization patterns: family connectedness, flexibility, shared leadership, and mutual support._x000a_Communication processes: emotional expression, empathy, and collaborative problem-solving."/>
    <s v="E.g., trying new ways to solve problems, having a positive attitude towards problems and their resolution, and trusting and relying on the community."/>
    <m/>
    <s v="China"/>
    <m/>
    <n v="2020"/>
    <s v="Family Journal"/>
    <s v="Family"/>
    <s v="Media exposure to COVID-19 related news."/>
    <s v="COVID-19"/>
    <s v="Children's mental health."/>
    <s v="Health &amp; Well-Being"/>
    <x v="59"/>
    <x v="11"/>
    <m/>
  </r>
  <r>
    <m/>
    <m/>
    <m/>
    <m/>
    <m/>
    <m/>
    <s v="Organizational patterns."/>
    <m/>
    <m/>
    <m/>
    <m/>
    <m/>
    <m/>
    <m/>
    <m/>
    <m/>
    <m/>
    <m/>
    <m/>
    <x v="1"/>
    <x v="1"/>
    <m/>
  </r>
  <r>
    <m/>
    <m/>
    <m/>
    <m/>
    <m/>
    <m/>
    <s v="Communication processes."/>
    <m/>
    <m/>
    <m/>
    <m/>
    <m/>
    <m/>
    <m/>
    <m/>
    <m/>
    <m/>
    <m/>
    <m/>
    <x v="1"/>
    <x v="1"/>
    <m/>
  </r>
  <r>
    <s v="Henry et al., (2018)"/>
    <s v="Quantitative"/>
    <s v="Family Studies; Psychology, Developmental; Psychiatry"/>
    <n v="2018"/>
    <s v="&quot;Family resilience occurs as family systems and their members show positive adaptation, despite significant risk&quot; (Henry et al., 2015)."/>
    <s v="Risk: being a 9th or 10th-grade Latino male._x000a_Resources: parenting behaviors and neighborhood quality._x000a_Outcome: substance use among Latino adolescent males."/>
    <s v="N/A"/>
    <s v="N/A"/>
    <s v="E.g., high neighborhood quality, fathers monitoring the adolescents, parental psychological control."/>
    <m/>
    <s v="U.S."/>
    <m/>
    <s v="N/A"/>
    <s v="Jorunal of Child and Family Studies"/>
    <s v="Individual"/>
    <s v="Being a 9th or 10th grade Latino male."/>
    <s v="Other"/>
    <s v="Substance use among Latino adolescents."/>
    <s v="Delinquent behavior"/>
    <x v="60"/>
    <x v="5"/>
    <m/>
  </r>
  <r>
    <s v="Hill (2005)"/>
    <s v="Quantitative"/>
    <s v="Family Studies"/>
    <n v="2005"/>
    <s v="“family’s resources or capabilities allow it to thrive in the face of significant risk” (Grzywacz &amp; Bass, 2003)."/>
    <s v="Risk: job hours, job pressure, child care hours, household chore hours, and having a preschooler at home._x000a_Resources: work-family facilitation._x000a_Outcome: job satisfaction and organizational commitment, family and marital satisfaction, life satisfaction, and individual stress. "/>
    <s v="N/A"/>
    <s v="N/A"/>
    <s v="E.g., flexible work policies, supportive organizational culture, work- from home, free time, being married."/>
    <m/>
    <s v="U.S."/>
    <m/>
    <n v="1997"/>
    <s v="Journal of Family Issues"/>
    <s v="Family &amp; Individual"/>
    <s v="Work and- home load."/>
    <s v="Work-family conflict"/>
    <s v="Job and- life satisfaction, and stress."/>
    <s v="Health &amp; Well-Being"/>
    <x v="57"/>
    <x v="14"/>
    <m/>
  </r>
  <r>
    <s v="Höltge et al., (2021)"/>
    <s v="Qualitative"/>
    <s v="Psychology, Clinical; Family Studies"/>
    <n v="2021"/>
    <s v="&quot;family-specific strengthening processes that foster healthy family functioning and well-being when families are challenged by stressful circumstances&quot; (Walsh, 2016)."/>
    <s v="Risk: resource-cursed community dependent on the oil and gas industry. _x000a_Resources: approach towards financial volatility and healthy family life._x000a_Outcome: economic and social well-being."/>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both spouses being breadwinners, regulating lifestyle choices, acceptance of gender-role adaptations, and wealth-focused vision."/>
    <m/>
    <s v="Canada"/>
    <m/>
    <n v="2019"/>
    <s v="Family Process"/>
    <s v="Family"/>
    <s v="Community dependent on the oil and gas industry."/>
    <s v="Other"/>
    <s v="Economic and social well-being."/>
    <s v="Health &amp; Well-Being"/>
    <x v="61"/>
    <x v="3"/>
    <m/>
  </r>
  <r>
    <m/>
    <m/>
    <m/>
    <m/>
    <m/>
    <m/>
    <s v="Organizational patterns."/>
    <m/>
    <m/>
    <m/>
    <m/>
    <m/>
    <m/>
    <m/>
    <m/>
    <m/>
    <m/>
    <m/>
    <m/>
    <x v="1"/>
    <x v="1"/>
    <m/>
  </r>
  <r>
    <m/>
    <m/>
    <m/>
    <m/>
    <m/>
    <m/>
    <s v="Communication processes."/>
    <m/>
    <m/>
    <m/>
    <m/>
    <m/>
    <m/>
    <m/>
    <m/>
    <m/>
    <m/>
    <m/>
    <m/>
    <x v="1"/>
    <x v="1"/>
    <m/>
  </r>
  <r>
    <s v="Hu et al., (2023)"/>
    <s v="Quantitative"/>
    <s v="Family Studies; Social Work"/>
    <n v="2023"/>
    <s v="&quot;the capacity and long-term dynamic process of a family unit to positively cope with stress and overcome adversity by utilizing the emotional, behavioural, and relational assets, which contribute to the survival of the family&quot; (Hawley &amp; DeHaan, 1996; Walsh, 2003)."/>
    <s v="Risk: left-behind grandchildren and grandparents._x000a_Resources: relationship quality._x000a_Outcome: subjective well-being."/>
    <s v="Adapt"/>
    <s v="Calm and quick adaptation to adversity which maintains family homeostasis, during which individuals' negative emotions are reduced. "/>
    <s v="E.g., closeness in terms of being happy with the grandchild/grandparent relationship, and discord in terms of how the grandchild/grandparent perceived the extent of criticism from the other. "/>
    <m/>
    <s v="China"/>
    <m/>
    <s v="N/A"/>
    <s v="Child &amp; Family Social Work"/>
    <s v="Family"/>
    <s v="Left-behind grandchildren and grandparents."/>
    <s v="Caregiving and care needs"/>
    <s v="Subjective well-being."/>
    <s v="Health &amp; Well-Being"/>
    <x v="62"/>
    <x v="3"/>
    <m/>
  </r>
  <r>
    <s v="Ignacio et al., (2022)"/>
    <s v="Quantitative"/>
    <s v="Family Studies; Psychology, Social; Social Work"/>
    <n v="2022"/>
    <s v="An individual's response to adversity, that is, the ability to recollect oneself to learn from an undesired outcome."/>
    <s v="Risk: adverse family experiences (AFE)._x000a_Resources: community safety and family resilience._x000a_Constraints: parental aggravation._x000a_Outcome: flourishing among youth."/>
    <s v="N/A"/>
    <s v="N/A"/>
    <s v="E.g., the family communicating with each other when facing problems, the parent's perception of the child's safety at school and in the neighborhood (resources), parents perceiving their child as hard to care for in comparison to other children, parent feeling angry with their child (constraints)."/>
    <m/>
    <s v="U.S."/>
    <m/>
    <s v="2016-2017"/>
    <s v="Child Abuse &amp; Neglect "/>
    <s v="Individual"/>
    <s v="Adverse family experiences (AFE)."/>
    <s v="Other"/>
    <s v="Flourishing among youth."/>
    <s v="Child development"/>
    <x v="63"/>
    <x v="5"/>
    <m/>
  </r>
  <r>
    <s v="Isaacs et al., (2018)"/>
    <s v="Unsure"/>
    <s v="Public, Environmental &amp; Occupational Health; Psychology, Multidisciplinary; Social Work"/>
    <n v="2018"/>
    <s v="Family functioning in the context of adversity (Walsh, 2016)."/>
    <s v="Risk: family challenges in rural, high unemployment, high crime and substance use, and low education level community._x000a_Resources: Family Resilience Strengthening Programme (FRSP). _x000a_Outcome: family functioning."/>
    <s v="Belief systems."/>
    <s v="N/A"/>
    <s v="E.g.,  the family communicating, being closer to each other, and working together to utilize social and economic resources. "/>
    <m/>
    <s v="South Africa"/>
    <m/>
    <s v="N/A"/>
    <s v="Journal of Community Psychology"/>
    <s v="Family"/>
    <s v="Family challenges in a rural disadvantaged community."/>
    <s v="Poverty &amp; Exclusion"/>
    <s v="Family functioning."/>
    <s v="Family functioning"/>
    <x v="64"/>
    <x v="6"/>
    <m/>
  </r>
  <r>
    <m/>
    <m/>
    <m/>
    <m/>
    <m/>
    <m/>
    <s v="Organizational patterns."/>
    <m/>
    <m/>
    <m/>
    <m/>
    <m/>
    <m/>
    <m/>
    <m/>
    <m/>
    <m/>
    <m/>
    <m/>
    <x v="1"/>
    <x v="1"/>
    <m/>
  </r>
  <r>
    <m/>
    <m/>
    <m/>
    <m/>
    <m/>
    <m/>
    <s v="Communication processes."/>
    <m/>
    <m/>
    <m/>
    <m/>
    <m/>
    <m/>
    <m/>
    <m/>
    <m/>
    <m/>
    <m/>
    <m/>
    <x v="1"/>
    <x v="1"/>
    <m/>
  </r>
  <r>
    <s v="Jarett et al., (2016)"/>
    <s v="Qualitative"/>
    <s v="Family Studies"/>
    <n v="2016"/>
    <s v="Family working together to survive and thrive, despite adversity (Walsh, 2002)."/>
    <s v="Risk: low-income African American families with preschoolers._x000a_Resources: family meal times._x000a_Outcome: family cohesion and positive child development."/>
    <s v="N/A"/>
    <s v="N/A"/>
    <s v="E.g., typical meal times, meal times with young children, and scheduling meal times."/>
    <m/>
    <s v="U.S."/>
    <m/>
    <s v="2008-2009"/>
    <s v="Journal of Family Issues"/>
    <s v="Family"/>
    <s v="Low-income African American families with preschoolers."/>
    <s v="Poverty &amp; Exclusion"/>
    <s v="Family cohesion and child development."/>
    <s v="Family functioning"/>
    <x v="65"/>
    <x v="3"/>
    <m/>
  </r>
  <r>
    <s v="Jeon &amp; Neppl (2016)"/>
    <s v="Quantitative"/>
    <s v="Psychology, Clinical; Family Studies"/>
    <n v="2016"/>
    <s v="&quot;the ability to rebound from life challenges and involves processes that help foster positive adaptation during times_x000a_of adversity&quot; (Masten, Cutuli, Herbers, &amp; Reed, 2009). Adaptation despite economic hardship. "/>
    <s v="Risk: economic hardship._x000a_Resources: parental positivity and positive parenting across generations._x000a_Outcome: child positive behavior."/>
    <s v="Personal traits and perspectives."/>
    <s v="Positive self-concept, hope and optimism, life satisfaction, positive outlook, and effective communication skills. "/>
    <s v="E.g., self-esteem, positive affect, and self-mastery."/>
    <m/>
    <s v="U.S."/>
    <m/>
    <s v="1989-2005"/>
    <s v="Journal of Family Psychology"/>
    <s v="Family"/>
    <s v="Economic hardship."/>
    <s v="Poverty &amp; Exclusion"/>
    <s v="Child positive behavior."/>
    <s v="Child development"/>
    <x v="66"/>
    <x v="5"/>
    <m/>
  </r>
  <r>
    <s v="Johnson et al., (1998)"/>
    <s v="Experimental"/>
    <s v="Social Work"/>
    <n v="1998"/>
    <s v="N/A"/>
    <s v="Risk: high-risk youth._x000a_Resources: community-based program._x000a_Outcome: youths' alcohol use."/>
    <s v="N/A"/>
    <s v="N/A"/>
    <s v="E.g., training in alcohol and other drug use issues and dynamics to increase knowledge, expression of feelings, interpersonal communication, and family management skills."/>
    <m/>
    <s v="U.S."/>
    <m/>
    <s v="N/A"/>
    <s v="Social Work"/>
    <s v="Individual"/>
    <s v="High-risk youth."/>
    <s v="Other"/>
    <s v="Youths' alcohol use."/>
    <s v="Delinquent behavior"/>
    <x v="67"/>
    <x v="6"/>
    <m/>
  </r>
  <r>
    <s v="Julien-Chinn &amp; Park (2022)"/>
    <s v="Qualitative"/>
    <s v="Social Work"/>
    <n v="2022"/>
    <s v="“family demonstrates a positive response to an adverse situation . . . and . . . emerges from the situation feeling strengthened, more resourceful, more confident, and developmentally advanced” (Simon et al., 2005)."/>
    <s v="Risk: previous houseless native Hawaiian and Micronesian families._x000a_Resources: personal strengths and protective factors._x000a_Outcome: health and well-being."/>
    <s v="Survival"/>
    <s v="Survival: using the protective factors of mortality/spirituality and receiving social support._x000a_Adaptation: using protective factors of initiative, boundary setting, and flexibility._x000a_Acceptance: using protective factors of humor, communication, insight, and commitment._x000a_Growing stronger: using protective factors of appraisal/hope._x000a_Helping others: protective factor of giving social support."/>
    <s v="E.g., support from others in similar situations, housing provided by family and friends, taking initiative, insights on wanting to provide a better situation for their children, spirituality, and being committed to ones goals. "/>
    <m/>
    <s v="Hawaii"/>
    <m/>
    <s v="N/A"/>
    <s v="Journal of Human Behavior In the Social Environment"/>
    <s v="Family"/>
    <s v="Previously houseless native Hawaiians."/>
    <s v="Native's Oppression"/>
    <s v="Health and well-being."/>
    <s v="Health &amp; Well-Being"/>
    <x v="68"/>
    <x v="0"/>
    <m/>
  </r>
  <r>
    <m/>
    <m/>
    <m/>
    <m/>
    <m/>
    <m/>
    <s v="Adapt"/>
    <m/>
    <m/>
    <m/>
    <m/>
    <m/>
    <m/>
    <m/>
    <m/>
    <m/>
    <m/>
    <m/>
    <m/>
    <x v="1"/>
    <x v="1"/>
    <m/>
  </r>
  <r>
    <m/>
    <m/>
    <m/>
    <m/>
    <m/>
    <m/>
    <s v="Accept"/>
    <m/>
    <m/>
    <m/>
    <m/>
    <m/>
    <m/>
    <m/>
    <m/>
    <m/>
    <m/>
    <m/>
    <m/>
    <x v="1"/>
    <x v="1"/>
    <m/>
  </r>
  <r>
    <m/>
    <m/>
    <m/>
    <m/>
    <m/>
    <m/>
    <s v="Growing stronger"/>
    <m/>
    <m/>
    <m/>
    <m/>
    <m/>
    <m/>
    <m/>
    <m/>
    <m/>
    <m/>
    <m/>
    <m/>
    <x v="1"/>
    <x v="1"/>
    <m/>
  </r>
  <r>
    <m/>
    <m/>
    <m/>
    <m/>
    <m/>
    <m/>
    <s v="Helping others"/>
    <m/>
    <m/>
    <m/>
    <m/>
    <m/>
    <m/>
    <m/>
    <m/>
    <m/>
    <m/>
    <m/>
    <m/>
    <x v="1"/>
    <x v="1"/>
    <m/>
  </r>
  <r>
    <s v="Keating et al., (2020)"/>
    <s v="Qualitative"/>
    <s v="Family Studies; Social Work"/>
    <n v="2020"/>
    <s v="&quot;processes and characteristics that enable the family as a social system to prepare for, withstand, and recover from disaster impacts&quot; (Ronan et al., 2008; Walsh, 2004)."/>
    <s v="Risk: 2010 deepwater horizon oil spill in south Louisiana._x000a_Resources: family strategies._x000a_Outcome: health and economic loss."/>
    <s v="N/A"/>
    <s v="N/A"/>
    <s v="E.g., property values, training for a new career, relationship qualities, role identity, and trade knowledge valuable for future generations."/>
    <m/>
    <s v="U.S."/>
    <m/>
    <s v="2014-2018"/>
    <s v="Family Relations"/>
    <s v="Family"/>
    <s v="2010 Deepwater oil spill."/>
    <s v="Natural and environmental disasters"/>
    <s v="Health and economic loss."/>
    <s v="Health &amp; Well-Being"/>
    <x v="69"/>
    <x v="3"/>
    <m/>
  </r>
  <r>
    <s v="Kelly et al., (2016)"/>
    <s v="Quantitative"/>
    <s v="Family Studies; Nursing"/>
    <n v="2016"/>
    <s v="Family reaction to crisis and stress, and coping or actions taken to reduce the demands (Hill, 1949; McCubbin &amp; McCubbin, 1993)."/>
    <s v="Risk: deployed female national guard members._x000a_Resources: family functioning._x000a_Outcome: reintegration challenges."/>
    <s v="N/A"/>
    <s v="N/A"/>
    <s v="E.g., turning to family for help, sharing and talking through problems, family expressing affection, and supporting the members wishes to take on new activities."/>
    <m/>
    <s v="U.S."/>
    <m/>
    <n v="2014"/>
    <s v="Journal of Family Nursing"/>
    <s v="Individual"/>
    <s v="Deployed female National Guard members."/>
    <s v="Military deployment"/>
    <s v="Military reintigration challenges."/>
    <s v="Other"/>
    <x v="3"/>
    <x v="3"/>
    <m/>
  </r>
  <r>
    <s v="Khatib et al., (2023)"/>
    <s v="Quantitative"/>
    <s v="Psychology, Multidisciplinary; Social Issues; Social Sciences, Biomedical"/>
    <n v="2023"/>
    <s v="&quot;ability to continue functioning in a healthy manner and to withstand the stressful situation&quot; (Hawley &amp; DeHaan, 1996;  McCubbin &amp; McCubbin, 2013)."/>
    <s v="Risk: widows, due to sudden death, from different religious groups._x000a_Resources: social support, family resilience, and family coherence._x000a_Outcome: experiences of widowhood."/>
    <s v="Belief systems."/>
    <s v="Belief systems: meaning-making and maintaining hopeful outlook._x000a_Organization patterns: family connectedness, flexibility, shared leadership, and mutual support._x000a_Communication processes: emotional expression, empathy, and collaborative problem-solving."/>
    <s v="E.g., social support from friends and family, viewing the environment as comprehensible, manageable, and meaningful, family spirituality, and family problem-solving."/>
    <m/>
    <s v="Israel"/>
    <m/>
    <n v="2019"/>
    <s v="Death Studies"/>
    <s v="Individual"/>
    <s v="Widows from sudden death."/>
    <s v="Family bereavement"/>
    <s v="Experiences of widowhood."/>
    <s v="Other"/>
    <x v="70"/>
    <x v="4"/>
    <s v="Uses FRAS."/>
  </r>
  <r>
    <m/>
    <m/>
    <m/>
    <m/>
    <m/>
    <m/>
    <s v="Organizational patterns."/>
    <m/>
    <m/>
    <m/>
    <m/>
    <m/>
    <m/>
    <m/>
    <m/>
    <m/>
    <m/>
    <m/>
    <m/>
    <x v="1"/>
    <x v="1"/>
    <m/>
  </r>
  <r>
    <m/>
    <m/>
    <m/>
    <m/>
    <m/>
    <m/>
    <s v="Communication processes."/>
    <m/>
    <m/>
    <m/>
    <m/>
    <m/>
    <m/>
    <m/>
    <m/>
    <m/>
    <m/>
    <m/>
    <m/>
    <x v="1"/>
    <x v="1"/>
    <m/>
  </r>
  <r>
    <s v="Kumswa &amp; Best (2022)"/>
    <s v="Qualitative"/>
    <s v="Sociology"/>
    <n v="2022"/>
    <s v="How families confront and manage a disruptive experience, buffer stress, effectively reorganize, and move forward with life, and its effect on immediate and long-term adaptation (Walsh, 1996)."/>
    <s v="Risk: families in internally displaced persons (IDP) camps._x000a_Resources: intergenerational support. _x000a_Outcome: family structure."/>
    <s v="N/A"/>
    <s v="N/A"/>
    <s v="E.g., communication across generations between members at the IDP camp."/>
    <m/>
    <s v="Nigeria"/>
    <m/>
    <s v="N/A"/>
    <s v="South African Review of Sociology"/>
    <s v="Family"/>
    <s v="Internally displaced persons camps."/>
    <s v="Other"/>
    <s v="Family structure."/>
    <s v="Family functioning"/>
    <x v="71"/>
    <x v="13"/>
    <m/>
  </r>
  <r>
    <s v="Lei &amp; Beach (2020)"/>
    <s v="Experimental"/>
    <s v="Psychology, Clinical; Family Studies"/>
    <n v="2020"/>
    <s v="Achieve positive outcomes and avoid becoming involved in delinquent activity when social control and ties are in place (Lei, Beach, &amp; Simons, 2018)."/>
    <s v="Risk: African American families in low-income neighborhoods._x000a_Resources: family functioning._x000a_Outcome: delinquent behavior."/>
    <s v="N/A"/>
    <s v="N/A"/>
    <s v="E.g., effective partner communication, residential stability, and low exposure to conflict within the family through physical fights between parents."/>
    <m/>
    <s v="U.S."/>
    <m/>
    <s v="N/A"/>
    <s v="Family Process"/>
    <s v="Family"/>
    <s v="African American families in low-income neighbourhoods."/>
    <s v="Poverty &amp; Exclusion"/>
    <s v="Delinquent behavior."/>
    <s v="Delinquent behavior"/>
    <x v="3"/>
    <x v="3"/>
    <m/>
  </r>
  <r>
    <s v="Leung &amp; Shek (2021)"/>
    <s v="Quantitative"/>
    <s v="Social sciences, Interdisciplinary"/>
    <n v="2021"/>
    <s v="&quot;family resources and mutual connectedness within the families help the family members face adversity and hardship&quot; (Walsh, 2016)."/>
    <s v="Risk: economic disadvantage._x000a_Resources: perceived parental sacrifice._x000a_Outcome: developmental outcomes among adolescents (self-identity, self-determination, and self-efficiency)."/>
    <s v="N/A"/>
    <s v="N/A"/>
    <s v="E.g., parental sacrifice through changing habits to fit the adolescent's educational needs, divided by the gender of the parent."/>
    <m/>
    <s v="China"/>
    <m/>
    <s v="N/A"/>
    <s v="Applied Research in Quality of Life"/>
    <s v="Individual"/>
    <s v="Economic disadvantage."/>
    <s v="Poverty &amp; Exclusion"/>
    <s v="Developmental outcomes among adolescents."/>
    <s v="Child development"/>
    <x v="72"/>
    <x v="5"/>
    <m/>
  </r>
  <r>
    <s v="Lietz (2006, 2007)"/>
    <s v="Mixed methods"/>
    <s v="Family Studies; Social Work"/>
    <n v="2006"/>
    <s v="“the capacity to rebound from adversity strengthened and more resourceful” (Walsh, 1998). It is also the presence of strengths that help people survive their difficulties and grow stronger."/>
    <s v="Risk: difficult and traumatic experiences._x000a_Resources: family strengths._x000a_Outcome: maintain high family functioning."/>
    <s v="Adapt"/>
    <s v="Changes families make in order to incorporate their new situation into their lives."/>
    <s v="E.g., the capacity to understand one's situation, willingness to take charge of the situation, ability to find multiple solutions, spirituality."/>
    <m/>
    <s v="U.S."/>
    <m/>
    <s v="N/A"/>
    <s v="Families in Society - The Journal of Contemporary Social Services"/>
    <s v="Family"/>
    <s v="Difficult and traumatic experiences."/>
    <s v="Physical &amp; Mental Health Problems"/>
    <s v="Maintaining high family functioning."/>
    <s v="Family functioning"/>
    <x v="33"/>
    <x v="3"/>
    <s v="Part 1 &amp; 2"/>
  </r>
  <r>
    <s v="Lietz (2011)"/>
    <s v="Qualitative"/>
    <s v="Social Work"/>
    <n v="2011"/>
    <s v="&quot;situations in which families facing high levels of stress are able to maintain healthy functioning despite the potential negative effects of the difficulties faced&quot;."/>
    <s v="Risk: experiencing multiple risk factors, including poverty, health problems, the death of a child, or substance abuse._x000a_Resources: empathic action._x000a_Outcome: family functioning."/>
    <s v="Protective factors"/>
    <s v="Internal protective factors: personal strengths that assist people in coping with challenges, such as social competence, problem-solving, autonomy, and a sense of purpose._x000a_External protective factors: support from the surrounding environment, such as family, friends, and community."/>
    <s v="E.g., becoming more involved in community work, honoring the memory of a loved one by helping others, offering encouragement."/>
    <m/>
    <s v="U.S."/>
    <m/>
    <s v="N/A"/>
    <s v="Journal of Social Service Research"/>
    <s v="Family"/>
    <s v="Experiencing multiple risk factors, including poverty, health problems, the death of a child, or substance abuse."/>
    <s v="Multiple stressors"/>
    <s v="Family functioning."/>
    <s v="Family functioning"/>
    <x v="73"/>
    <x v="10"/>
    <m/>
  </r>
  <r>
    <s v="Lietz et al., (2016)"/>
    <s v="Qualitative"/>
    <s v="Psychology, Clinical; Family Studies"/>
    <n v="2016"/>
    <s v="&quot;the process through which family units overcome the negative effects of risk, sustaining and often enhancing family functioning despite experiencing highly stressful challenges that in some cases lead to break-up or discord&quot; (Black &amp; Lobo,2008; DeFrain &amp; Asay, 2007; Hawley, 2000; Patterson, 2002; Walsh, 2003, 2006). It is a transactional process of coping and adaptation that develops over time. "/>
    <s v="Risk: foster caregiving._x000a_Resources: family strengths._x000a_Outcome: maintaining or enhancing family functioning."/>
    <s v="N/A"/>
    <s v="N/A"/>
    <s v="E.g., the ability to take initiative through planning, organization, and action, setting emotional boundaries by taking breaks and knowing when to say no, and identifying multiple solutions to a problem. "/>
    <m/>
    <s v="U.S."/>
    <m/>
    <s v="N/A"/>
    <s v="Family Process"/>
    <s v="Family"/>
    <s v="Foster caregiving."/>
    <s v="Caregiving and care needs"/>
    <s v="Maintaining/enhancing family functioning."/>
    <s v="Family functioning"/>
    <x v="33"/>
    <x v="3"/>
    <m/>
  </r>
  <r>
    <s v="Lietz &amp; Strength (2011)"/>
    <s v="Qualitative"/>
    <s v="Family Studies; Social Work"/>
    <n v="2011"/>
    <s v="&quot;ways in which families face difficulties and grow stronger as collective units&quot; (Allison et al., 2003; Lietz, 2006, 2007; Patterson, 2002; Thomas et al., 2005; Walsh, 2002)."/>
    <s v="Risk: families whose children were removed due to child maltreatment._x000a_Resources: family strenghts._x000a_Outcome: successful reunification."/>
    <s v="Appraisal"/>
    <s v="Appraisal: meaning-making._x000a_Spirituality: a belief system that provides comfort, meaning, and direction._x000a_Communication: communicating the difficulties faced by the family._x000a_Flexibility: ability to adapt and find solutions."/>
    <s v="E.g., social support from friends, family, and support groups, taking the initiative to change one's situation, setting boundaries by staying away from family and friends who were not supportive of the family in making changes, and going to counseling. "/>
    <m/>
    <s v="U.S."/>
    <m/>
    <s v="N/A"/>
    <s v="Families in Society - The Journal of Contemporary Social Services"/>
    <s v="Family"/>
    <s v="Families who had their children removed due to maltreatment."/>
    <s v="Child maltreatment"/>
    <s v="Successful reunification."/>
    <s v="Family functioning"/>
    <x v="33"/>
    <x v="3"/>
    <m/>
  </r>
  <r>
    <m/>
    <m/>
    <m/>
    <m/>
    <m/>
    <m/>
    <s v="Belief systems."/>
    <m/>
    <m/>
    <m/>
    <m/>
    <m/>
    <m/>
    <m/>
    <m/>
    <m/>
    <m/>
    <m/>
    <m/>
    <x v="1"/>
    <x v="1"/>
    <m/>
  </r>
  <r>
    <m/>
    <m/>
    <m/>
    <m/>
    <m/>
    <m/>
    <s v="Communication processes."/>
    <m/>
    <m/>
    <m/>
    <m/>
    <m/>
    <m/>
    <m/>
    <m/>
    <m/>
    <m/>
    <m/>
    <m/>
    <x v="1"/>
    <x v="1"/>
    <m/>
  </r>
  <r>
    <m/>
    <m/>
    <m/>
    <m/>
    <m/>
    <m/>
    <s v="Flexibility"/>
    <m/>
    <m/>
    <m/>
    <m/>
    <m/>
    <m/>
    <m/>
    <m/>
    <m/>
    <m/>
    <m/>
    <m/>
    <x v="1"/>
    <x v="1"/>
    <m/>
  </r>
  <r>
    <s v="Lilly et al., (2022)"/>
    <s v="Qualitative"/>
    <s v="Family Studies"/>
    <n v="2022"/>
    <s v="Following adversity, the experience of resilience (recovering from adversity), transcendence (developing skills to overcome oppression), and wellness (balance across physical, emotional, mental, and spiritual domains) can be attributed to a balance of intersecting risk and protective factors (Burnette &amp; Figley, 2016a, 2016b)."/>
    <s v="Risk: historical oppression of Native Americans. _x000a_Resources: gender relations. _x000a_Outcome: transcending patriarchal family structures."/>
    <s v="N/A"/>
    <s v="N/A"/>
    <s v="E.g., men and women equally share household responsibilities, and equal decision-making, "/>
    <m/>
    <s v="U.S."/>
    <m/>
    <s v="N/A"/>
    <s v="Journal of Family Issues"/>
    <s v="Family"/>
    <s v="Historical oppression of Native Americans."/>
    <s v="Native's Oppression"/>
    <s v="Transcending patriarchal family structures."/>
    <s v="Family functioning"/>
    <x v="74"/>
    <x v="9"/>
    <m/>
  </r>
  <r>
    <s v="Lun (2023)"/>
    <s v="Quantitative"/>
    <s v="Social Work"/>
    <n v="2023"/>
    <s v="&quot;the process of effectively negotiating, adapting to, or managing significant sources of stress or trauma&quot; (Windle, 2011)."/>
    <s v="Risk: young adult family caregivers of frail elders._x000a_Resources: beliefs, family organizational patterns, and communication processes._x000a_Outcome: caregiver strain."/>
    <s v="Belief systems."/>
    <s v="Belief systems: meaning-making of adversity, positive outlook, transcendence, and spirituality._x000a_Organizational patterns: flexibility, connectedness, and social and economic resources._x000a_Communication processes: clarity, open emotional sharing, and collaborative problem-solving."/>
    <s v="E.g., being exhausted when going to bed at night, not being able to make time for oneself, when finding a routine the needs of the elderly person changes."/>
    <m/>
    <s v="U.S."/>
    <m/>
    <n v="2015"/>
    <s v="Journal of Human Behavior In the Social Environment"/>
    <s v="Family"/>
    <s v="Young adult family caregivers of frail elders."/>
    <s v="Caregiving and care needs"/>
    <s v="Caregiver strain."/>
    <s v="Health &amp; Well-Being"/>
    <x v="75"/>
    <x v="11"/>
    <m/>
  </r>
  <r>
    <m/>
    <m/>
    <m/>
    <m/>
    <m/>
    <m/>
    <s v="Organizational patterns."/>
    <m/>
    <m/>
    <m/>
    <m/>
    <m/>
    <m/>
    <m/>
    <m/>
    <m/>
    <m/>
    <m/>
    <m/>
    <x v="1"/>
    <x v="1"/>
    <m/>
  </r>
  <r>
    <m/>
    <m/>
    <m/>
    <m/>
    <m/>
    <m/>
    <s v="Communication processes."/>
    <m/>
    <m/>
    <m/>
    <m/>
    <m/>
    <m/>
    <m/>
    <m/>
    <m/>
    <m/>
    <m/>
    <m/>
    <x v="1"/>
    <x v="1"/>
    <m/>
  </r>
  <r>
    <s v="Ma et al., (2021)"/>
    <s v="Quantitative"/>
    <s v="Behavioral Sciences; Clinical Neurology; Psychiatry"/>
    <n v="2021"/>
    <s v="&quot;Family resilience encompasses multiple strengths and resources that protect caregivers from stress and burdens&quot; (Faccio et al., 2018). "/>
    <s v="Risk: caregiving for children with epilepsy._x000a_Resources: family resilience._x000a_Outcome: subjective responses to caregiving."/>
    <s v="N/A"/>
    <s v="N/A"/>
    <s v="E.g., family communication enhancing problem-solving skills, developing skills needed to utilize social resources and maintain positive opinions on epilepsy, thus reducing the caregiver burden. "/>
    <m/>
    <s v="China"/>
    <m/>
    <n v="2018"/>
    <s v="Epilepsy &amp; Behavior"/>
    <s v="Family"/>
    <s v="Caring for children with epilepsy. "/>
    <s v="Disability"/>
    <s v="Subjective responses to caregiving."/>
    <s v="Other"/>
    <x v="13"/>
    <x v="7"/>
    <m/>
  </r>
  <r>
    <s v="Maenhout et al., (2014)"/>
    <s v="Qualitative"/>
    <s v="Psychology, Clinical; Family Studies"/>
    <n v="2014"/>
    <s v="&quot;a dynamic, relational process that develops over time&quot; (Walsh, 2003)."/>
    <s v="Risk: families with an adult suffering from a depressive disorder. _x000a_Resources: communication_x000a_Outcome: strengthened family resilience."/>
    <s v="Adjust"/>
    <s v="The ability to look for solutions together where communication is important. Then, families can adapt better to crises, when the communication is open, congruent, and clear. "/>
    <s v="E.g., getting insight into the partner's depression, discussing the depression itself to find relief and to learn more about depression as a partner, and carefully deciding when communication should be initiated. "/>
    <m/>
    <s v="Belgium"/>
    <m/>
    <s v="N/A"/>
    <s v="American Journal of Family Therapy"/>
    <s v="Family"/>
    <s v="Families with an adult suffering from depression."/>
    <s v="Physical &amp; Mental Health Problems"/>
    <s v="Strengthened family resilience."/>
    <s v="Resilience"/>
    <x v="76"/>
    <x v="0"/>
    <m/>
  </r>
  <r>
    <m/>
    <m/>
    <m/>
    <m/>
    <m/>
    <m/>
    <s v="Adapt"/>
    <m/>
    <m/>
    <m/>
    <m/>
    <m/>
    <m/>
    <m/>
    <m/>
    <m/>
    <m/>
    <m/>
    <m/>
    <x v="1"/>
    <x v="1"/>
    <m/>
  </r>
  <r>
    <s v="Marceau et al., (2023)"/>
    <s v="Quantitative"/>
    <s v="Family Studies; Social Work"/>
    <n v="2023"/>
    <s v="&quot; a process by which families operate as adaptive systems through shared beliefs and practices that allow them to respond to adversities, rising above and thriving against hardships&quot; (Masten, 2021; Walsh, 2016). &quot;families can offset the negative outcomes experienced as a result of COVID-19 (Masten, 2021) by maintaining and fostering social connectedness, purpose, and optimism&quot;."/>
    <s v="Risk: Covid-19._x000a_Resources: a family-resilience intervention program._x000a_Outcome: family connectedness, positive outlook, purpose in life, and stress."/>
    <s v="Belief systems."/>
    <s v="Belief systems: meaning-making, positive outlook, transcendence._x000a_Organizational patterns: flexibility to adapt, connectedness, social and economic resources._x000a_Communication processes: clear information, emotional sharing, collaborative problem-solving."/>
    <s v="E.g., the program includes gratitude and encouragement through discussions at meals where family members share examples of positive events and offer encouragement for challenges, clarity and consistency in what is said in the family."/>
    <m/>
    <s v="U.S."/>
    <m/>
    <n v="2020"/>
    <s v="Family Relations"/>
    <s v="Family"/>
    <s v="COVID-19."/>
    <s v="COVID-19"/>
    <s v="Family connectedness, positive outlook, purpose in life, and stress."/>
    <s v="Family functioning"/>
    <x v="77"/>
    <x v="6"/>
    <m/>
  </r>
  <r>
    <m/>
    <m/>
    <m/>
    <m/>
    <m/>
    <m/>
    <s v="Organizational patterns."/>
    <m/>
    <m/>
    <m/>
    <m/>
    <m/>
    <m/>
    <m/>
    <m/>
    <m/>
    <m/>
    <m/>
    <m/>
    <x v="1"/>
    <x v="1"/>
    <m/>
  </r>
  <r>
    <m/>
    <m/>
    <m/>
    <m/>
    <m/>
    <m/>
    <s v="Communication processes."/>
    <m/>
    <m/>
    <m/>
    <m/>
    <m/>
    <m/>
    <m/>
    <m/>
    <m/>
    <m/>
    <m/>
    <m/>
    <x v="1"/>
    <x v="1"/>
    <m/>
  </r>
  <r>
    <s v="Mariotti et al., (2021)"/>
    <s v="Qualitative"/>
    <s v="Family Studies"/>
    <n v="2021"/>
    <s v="Through therapeutic tools promote resilience in couples, which can provide valuable help to families struggling during a difficult time like Covid-19."/>
    <s v="Risk: Covid-19._x000a_Resources: intervention as a therapeutic tool (Digital, Analogic, and Narrative - DAN)._x000a_Outcome: family well-being."/>
    <s v="N/A"/>
    <s v="N/A"/>
    <s v="E.g., the intervention focusing on the ability to tolerate differences with a partner, relational styles with the family of origin and friends, focusing on how things are said rather than what is said. "/>
    <m/>
    <s v="Italy"/>
    <m/>
    <s v="N/A"/>
    <s v="Australian and New Zealand Journal of Family Therapy"/>
    <s v="Family"/>
    <s v="COVID-19."/>
    <s v="COVID-19"/>
    <s v="Family well-being."/>
    <s v="Health &amp; Well-Being"/>
    <x v="78"/>
    <x v="6"/>
    <m/>
  </r>
  <r>
    <s v="Mateos et al., (2023)"/>
    <s v="Quantitative"/>
    <s v="Social Work"/>
    <n v="2023"/>
    <s v="&quot;a process of coping with and recovering from the adversities that affect a family&quot; (De Andrade &amp; Da Cruz, 2011; Gómez &amp; Kotliarenco, 2010) and &quot;a way to resist the processes of social exclusion&quot; (Ruiz-Román et al., 2017)."/>
    <s v="Risk: families in the child protection system._x000a_Resources: professionals' attitude and approach to positive parenting, family resilience, and child participation._x000a_Outcome: family reunification."/>
    <s v="N/A"/>
    <s v="N/A"/>
    <s v="E.g., teaching parents to use the resources available to them, and encouraging parents to have greater awareness of their children's needs."/>
    <m/>
    <s v="Spain"/>
    <m/>
    <s v="2017-2018"/>
    <s v="European Journal of Social Work"/>
    <s v="Family"/>
    <s v="Families in child protection systems."/>
    <s v="Caregiving and care needs"/>
    <s v="Family reunification."/>
    <s v="Family functioning"/>
    <x v="79"/>
    <x v="5"/>
    <m/>
  </r>
  <r>
    <s v="McKinley (2023)"/>
    <s v="Qualitative"/>
    <s v="Family Studies; Social Work"/>
    <n v="2023"/>
    <s v="&quot;the process of families adapting, navigating, and recovering from adversity, along with the protective role of family for wellness&quot; (McKinley, 2023; McKinley &amp; Walters, 2022)."/>
    <s v="Risk: historical oppression of indigenous people. _x000a_Resources: Indigenist foodways._x000a_Outcome: health equity."/>
    <s v="N/A"/>
    <s v="N/A"/>
    <s v="E.g., foodways fostering family connectedness through tight-knit extended families and communities,  fresh fruit as reminders of grandparents, nurturing cohesion through celebrations, and fostering healing by sitting down and talking to someone one can trust."/>
    <m/>
    <s v="U.S."/>
    <m/>
    <s v="2018-2019"/>
    <s v="Family Relations"/>
    <s v="Family"/>
    <s v="Historical oppression of Indigenous groups."/>
    <s v="Native's Oppression"/>
    <s v="Health equity."/>
    <s v="Health &amp; Well-Being"/>
    <x v="80"/>
    <x v="9"/>
    <m/>
  </r>
  <r>
    <s v="McKinley &amp; Knipp (2022)"/>
    <s v="Mixed methods "/>
    <s v="Social Issues"/>
    <n v="2022"/>
    <s v="&quot;Recovering from adversity&quot; (Burnette &amp; Figley, 2017)."/>
    <s v="Risk: sexual violence against Indigenous women due to historical oppression._x000a_Resources: family, psychological, and social support._x000a_Outcome: health and well-being."/>
    <s v="N/A"/>
    <s v="N/A"/>
    <s v="E.g., contemporary forms of historical oppression, adverse childhood experiences, alcohol use, PTSD, lack of accountability for perpetrators, lower spiritual well-being and life satisfaction."/>
    <m/>
    <s v="U.S."/>
    <m/>
    <s v="N/A"/>
    <s v="Gender Issues"/>
    <s v="Individual"/>
    <s v="Sexual violence against Indigenous women as a result of historical oppression."/>
    <s v="Native's Oppression"/>
    <s v="Health and well-being."/>
    <s v="Health &amp; Well-Being"/>
    <x v="81"/>
    <x v="13"/>
    <m/>
  </r>
  <r>
    <s v="McKinley &amp; Lilly (2022)"/>
    <s v="Mixed methods"/>
    <s v="Family Studies; Social Work"/>
    <n v="2022"/>
    <s v="“the capacity of the family system to withstand and rebound from adversity, strengthened and more resourceful” (p. 617), &quot;with a focus on positive adaptation and positive growth&quot; (Walsh, 2016)."/>
    <s v="Risk: historical oppression among Indigenous families._x000a_Resources: communication, community and social support, relationship quality, and life satisfaction._x000a_Outcome: family resilience."/>
    <s v="Communication processes."/>
    <s v="Clarity, open emotional expression, and collaborative problem-solving."/>
    <s v="E.g., discussing problems as a family, honesty between partners, keeping adult conversations private, open communication between parents and children."/>
    <m/>
    <s v="U.S."/>
    <m/>
    <s v="N/A"/>
    <s v="Family Relations"/>
    <s v="Family"/>
    <s v="Historical oppression of Indigenous groups."/>
    <s v="Native's Oppression"/>
    <s v="Family resilience."/>
    <s v="Resilience"/>
    <x v="82"/>
    <x v="11"/>
    <m/>
  </r>
  <r>
    <s v="McKinley et al., (2023)"/>
    <s v="Quantitative"/>
    <s v="Psychology, Clinical; Family Studies"/>
    <n v="2023"/>
    <s v="&quot;the process of families navigating, adapting, and recovering from adversity, and centers the protective role family plays in individual wellness and resilience&quot; (Masten &amp;Monn, 2015)."/>
    <s v="Risk: mental health inequities among Indigenous youth due to historical oppression._x000a_Resources: culturally grounded intervention program with Indigenous families. _x000a_Outcome: positive parenting, family resilience, and communal mastery."/>
    <s v="N/A"/>
    <s v="N/A"/>
    <s v="E.g., session topics related to healthy living, relationships, choices, problem-solving, boundaries, setting and retaining limits, affirming and communication with children. "/>
    <m/>
    <s v="U.S."/>
    <m/>
    <s v="N/A"/>
    <s v="Family Process"/>
    <s v="Family"/>
    <s v="Mental health inequities among Indigenous youth as a result of historical oppression."/>
    <s v="Native's Oppression"/>
    <s v="Positive parenting, family resilience, communal mastery."/>
    <s v="Family functioning"/>
    <x v="83"/>
    <x v="6"/>
    <m/>
  </r>
  <r>
    <s v="McKinley &amp; Scarnato (2021)"/>
    <s v="Mixed methods"/>
    <s v="Social Work"/>
    <n v="2021"/>
    <s v="&quot;the ability of families to bounce back and withstand adversity&quot;. &quot;Family resilience describes how the family collectively adapts to challenges and promotes family members’ wellness and the wellness of the family as a whole&quot; (Masten &amp; Monn, 2015)."/>
    <s v="Risk: historical trauma due to historical oppression._x000a_Resources: experiences of love (within the family unit). _x000a_Outcome: health disparity of alcohol abuse."/>
    <s v="N/A"/>
    <s v="N/A"/>
    <s v="E.g., expressing love and affection freely through hugs, kisses, and saying &quot;I love you&quot;, and sticking together through good and bad times."/>
    <m/>
    <s v="U.S."/>
    <m/>
    <s v="N/A"/>
    <s v="Journal of Ethnic &amp; Cultural Diversity in Social Work"/>
    <s v="Family"/>
    <s v="Historical trauma among Indigenous people due to historical oppression."/>
    <s v="Native's Oppression"/>
    <s v="Health disparity of alcohol abuse."/>
    <s v="Health &amp; Well-Being"/>
    <x v="84"/>
    <x v="3"/>
    <m/>
  </r>
  <r>
    <s v="McKinley &amp; Theall (2021)"/>
    <s v="Quantitative"/>
    <s v="Social Work"/>
    <n v="2021"/>
    <s v="&quot;the positive adaption of systems in response to adversity&quot; (Kirmayer et al., 2009; Ungar &amp; Lieben-berg, 2011)."/>
    <s v="Risk: alcohol and drug abuse among Native Americans._x000a_Resources: culturally grounded intervention program._x000a_Outcome: reduced violence and substance use."/>
    <s v="N/A"/>
    <s v="N/A"/>
    <s v="E.g., session topics related to healthy living, relationships, choices, problem-solving, boundaries, setting and retaining limits, affirming and communication with children. "/>
    <m/>
    <s v="U.S."/>
    <m/>
    <s v="N/A"/>
    <s v="Research on Social Work Practice"/>
    <s v="Family"/>
    <s v="Alcohol and drug abuse among Native Americans."/>
    <s v="Substance abuse"/>
    <s v="Reduced violence and substance use."/>
    <s v="Delinquent behavior"/>
    <x v="85"/>
    <x v="6"/>
    <m/>
  </r>
  <r>
    <s v="McKinley et al., (2022)"/>
    <s v="Qualitative"/>
    <s v="Family Studies; Social Work"/>
    <n v="2022"/>
    <s v="&quot;the capacity of families to cope and adapt to adversity, often with greater skills than prior to the adversity&quot; (Burnette et al., 2020; Masten, 2018)."/>
    <s v="Risk: historical oppression among Native Americans._x000a_Resources: disciplinary practices._x000a_Outcome: family resilience."/>
    <s v="N/A"/>
    <s v="N/A"/>
    <s v="E.g., rewarding good behavior and taking away privileges, teaching right from wrong, and establishing structure and boundaries."/>
    <m/>
    <s v="U.S."/>
    <m/>
    <s v="N/A"/>
    <s v="Child &amp; Family Social Work"/>
    <s v="Family"/>
    <s v="Historical oppression of Indigenous groups."/>
    <s v="Native's Oppression"/>
    <s v="Family resilience."/>
    <s v="Resilience"/>
    <x v="86"/>
    <x v="5"/>
    <m/>
  </r>
  <r>
    <s v="Muir &amp; Strnadova (2014)"/>
    <s v="Qualitative"/>
    <s v="Rehabilitation; Social Sciences, Interdisciplinary"/>
    <n v="2014"/>
    <s v="&quot;having the ability to function effectively or positively ‘in adverse circumstances’&quot; (Masten as quoted in Schoon 2006)."/>
    <s v="Risk: families of children with disabilities._x000a_Resources: individual characteristics and beliefs, family skills and practices, and resources families have access to. _x000a_Outcome: stress, financial disadvantage, and family split."/>
    <s v="Personal traits and perspectives."/>
    <s v="Individual characteristics, beliefs, and attitudes: the ability to be flexible, have hope, and emotional strength to find meaning. _x000a_Family skills and practices: problem-solving, balancing relationships, routines, financial management, and openness. _x000a_Family access and use of resources: formal/informal support and formal service use. "/>
    <s v="E.g., being able to react to changing daily demands and adjutsing to one thing at a time, hope related to the children in temrs of education and holidays, eating meals together as a family, access to formal services such as medical, therapy, and disability specific."/>
    <m/>
    <s v="Australia"/>
    <m/>
    <n v="2007"/>
    <s v="Disability &amp; Society"/>
    <s v="Family"/>
    <s v="Families of children with disabilities."/>
    <s v="Disability"/>
    <s v="Stress, financial disadvantage, family split."/>
    <s v="Family functioning"/>
    <x v="87"/>
    <x v="11"/>
    <m/>
  </r>
  <r>
    <m/>
    <m/>
    <m/>
    <m/>
    <m/>
    <m/>
    <s v="Skills and practices."/>
    <m/>
    <m/>
    <m/>
    <m/>
    <m/>
    <m/>
    <m/>
    <m/>
    <m/>
    <m/>
    <m/>
    <m/>
    <x v="1"/>
    <x v="1"/>
    <m/>
  </r>
  <r>
    <m/>
    <m/>
    <m/>
    <m/>
    <m/>
    <m/>
    <s v="Access and use of resources."/>
    <m/>
    <m/>
    <m/>
    <m/>
    <m/>
    <m/>
    <m/>
    <m/>
    <m/>
    <m/>
    <m/>
    <m/>
    <x v="1"/>
    <x v="1"/>
    <m/>
  </r>
  <r>
    <s v="Munger et al., (2020)"/>
    <s v="Experimental"/>
    <s v="Psychology, Clinical; Family Studies"/>
    <n v="2020"/>
    <s v="&quot;The ability to cope constructively with and bounce back from all types of challenges&quot;."/>
    <s v="Risk: highly stressed parents. _x000a_Resources: 12-week parent training program._x000a_Outcome: parenting skills and parental depression."/>
    <s v="N/A"/>
    <s v="N/A"/>
    <s v="E.g., finding positive ways to discipline and guide children, listening to the child's feelings, feeling happy with one's role as a parent, and agreeing that meeting the child's needs requires one to take care of oneself. "/>
    <m/>
    <s v="U.S."/>
    <m/>
    <s v="N/A"/>
    <s v="Child &amp; Family Behavior Therapy"/>
    <s v="Family &amp; Individual"/>
    <s v="Highly stressed parents."/>
    <s v="Physical &amp; Mental Health Problems"/>
    <s v="Parenting skills and parental depression."/>
    <s v="Health &amp; Well-Being"/>
    <x v="88"/>
    <x v="5"/>
    <m/>
  </r>
  <r>
    <s v="Nabors et al., (2022)"/>
    <s v="Quantitative"/>
    <s v="Health Care Sciences &amp; Services; Family Studies; Public, Environmental &amp; Occupational Health"/>
    <n v="2022"/>
    <s v="&quot;adaptation to stress, which_x000a_involves strengthening family functioning_x000a_using problem solving, communication, and_x000a_strength-finding in the face of stressful events_x000a_and social contexts&quot; (McCubbin et al., 1997)."/>
    <s v="Risk: children with asthma. _x000a_Resources: BMI, adult mentor present, and ability to make and keep friends. _x000a_Constraints: BMI, asthma severity. _x000a_Outcome: family resilience, emotional behavioural and developmental concerns, and emergency room visits."/>
    <s v="N/A"/>
    <s v="N/A"/>
    <s v="E.g., children who demonstrate resilience, have fewer ER visits and have less emotional and developmental concerns by having little difficulty keeping friends, mild asthma, and being underweight."/>
    <m/>
    <s v="U.S."/>
    <m/>
    <s v="2017-2018"/>
    <s v="Families Systems &amp; Health"/>
    <s v="Individual"/>
    <s v="Children with asthma."/>
    <s v="Physical &amp; Mental Health Problems"/>
    <s v="Family resilience, emotional behavioral and developmental concerns, and ER visits."/>
    <s v="Other"/>
    <x v="89"/>
    <x v="9"/>
    <m/>
  </r>
  <r>
    <s v="Nabors et al., (2018)"/>
    <s v="Quantitative"/>
    <s v="Family Studies; Psychology, Developmental; Psychiatry"/>
    <n v="2018"/>
    <s v="Adjusting positively to stressors (McCubbin et al., 2001). "/>
    <s v="Risk: hospitalization of children with chronic illnesses. _x000a_Resources: family problem-solving and behavioral strategies. _x000a_Outcome: family coping."/>
    <s v="N/A"/>
    <s v="N/A"/>
    <s v="E.g, mothers having faith, support from stories told by parents of other children with chronic illnesses, visiting therapists to talk about stress and coping. For siblings, feeding their ill brother or sister, using free time to be with the sibling, and treating the ill sibling as if nothing is wrong. "/>
    <m/>
    <s v="U.S."/>
    <m/>
    <s v="N/A"/>
    <s v="Journal of Child and Family Studies"/>
    <s v="Family"/>
    <s v="Children with chronic illnesses."/>
    <s v="Physical &amp; Mental Health Problems"/>
    <s v="Family coping."/>
    <s v="Coping &amp; Adaptation"/>
    <x v="90"/>
    <x v="3"/>
    <m/>
  </r>
  <r>
    <s v="Naidoo &amp; Greeff (2022)"/>
    <s v="Mixed methods"/>
    <s v="Psychology, Clinical; Family Studies"/>
    <n v="2022"/>
    <s v="The factors that strengthen and enhance family functioning when families face a multitude of stressors /Walsh, 2016). "/>
    <s v="Risk: mothers who are chronically ill with breast cancer. _x000a_Resources: family belief systems, and organizational and communication patterns. _x000a_Outcome: adjustment and adaptation to breast cancer. "/>
    <s v="N/A"/>
    <s v="N/A"/>
    <s v="E.g., religion, positive outlook and hope for the future, emotional and physical support from family and friends, information found in books and media sources, family problem-solving communication patterns, family time and routines."/>
    <m/>
    <s v="South Africa"/>
    <m/>
    <s v="N/A"/>
    <s v="American Journal of Family Therapy"/>
    <s v="Family"/>
    <s v="Mothers chronically ill with breast cancer."/>
    <s v="Physical &amp; Mental Health Problems"/>
    <s v="Adjustement and adaptation to breast cancer."/>
    <s v="Coping &amp; Adaptation"/>
    <x v="91"/>
    <x v="11"/>
    <m/>
  </r>
  <r>
    <s v="Nelson et al., (2022)"/>
    <s v="Qualitative"/>
    <s v="Family Studies; Social Work"/>
    <n v="2022"/>
    <s v="“the ability of the family, as a functional system, to withstand and rebound from adversity” (Walsh,  2003)."/>
    <s v="Risk: relocation and negative mental health due to Hurricane Maria._x000a_Resources: familial cognitive strategies._x000a_Outcome: strength-based resilience outcomes."/>
    <s v="Belief systems."/>
    <s v="Belief systems: Spirituality, positive outlook, and meaning-making._x000a_Organizational patterns: Connected supportive environment, flexibility, and social and economic resource building. _x000a_Communication processes: Clear, open emotional sharing, and collaborative problem-solving. "/>
    <s v="E.g., having a supportive environment, a shared belief system that provides hope and strength, using success-oriented language to engage in a mutual positive outlook, and seeling love within the family as something that unites. "/>
    <m/>
    <s v="Puerto Rico"/>
    <m/>
    <n v="2018"/>
    <s v="Families in Society - The Journal of Contemporary Social Services "/>
    <s v="Family"/>
    <s v="Hurricane Maria."/>
    <s v="Natural and environmental disasters"/>
    <s v="Stregth-based resilience outcomes."/>
    <s v="Resilience"/>
    <x v="92"/>
    <x v="3"/>
    <m/>
  </r>
  <r>
    <m/>
    <m/>
    <m/>
    <m/>
    <m/>
    <m/>
    <s v="Organizational patterns."/>
    <m/>
    <m/>
    <m/>
    <m/>
    <m/>
    <m/>
    <m/>
    <m/>
    <m/>
    <m/>
    <m/>
    <m/>
    <x v="1"/>
    <x v="1"/>
    <m/>
  </r>
  <r>
    <m/>
    <m/>
    <m/>
    <m/>
    <m/>
    <m/>
    <s v="Communication processes."/>
    <m/>
    <m/>
    <m/>
    <m/>
    <m/>
    <m/>
    <m/>
    <m/>
    <m/>
    <m/>
    <m/>
    <m/>
    <x v="1"/>
    <x v="1"/>
    <m/>
  </r>
  <r>
    <s v="O'Neal et al., (2018)"/>
    <s v="Quantitative"/>
    <s v="Family Studies; Psychology, Developmental; Psychiatry"/>
    <n v="2018"/>
    <s v="Stressors and resources in the family, and their implications for whether individuals/families do well, especially whether stress moves to family crises (Boss, 1987; Boss et al. 2017; Hill 1949). Deployment is a stressor that can facilitate growth, i.e. resilience, in the family concerning interpersonal relations and family functioning (Ungar, 2012). "/>
    <s v="Risk: deployment experiences among military families._x000a_Resources: communication and household management._x000a_Outcome: fewer vulnerabilities during reintegration and promotion of family functioning."/>
    <s v="Cohesion"/>
    <s v="Cohesion: the level of emotional bonds family members hold for one another._x000a_Flexibility: how leadership, rules, and roles are negotiated and expressed within the family system."/>
    <s v="E.g., frequency of communication, how well the civilian spouse managed to get daily household tasks done, disciplining children, and handling financial matters."/>
    <m/>
    <s v="U.S."/>
    <m/>
    <s v="N/A"/>
    <s v="Journal of Child and Family Studies"/>
    <s v="Family"/>
    <s v="Deployment among military families."/>
    <s v="Military deployment"/>
    <s v="Reintegration and family functioning."/>
    <s v="Family functioning"/>
    <x v="93"/>
    <x v="11"/>
    <m/>
  </r>
  <r>
    <m/>
    <m/>
    <m/>
    <m/>
    <m/>
    <m/>
    <s v="Flexibility"/>
    <m/>
    <m/>
    <m/>
    <m/>
    <m/>
    <m/>
    <m/>
    <m/>
    <m/>
    <m/>
    <m/>
    <m/>
    <x v="1"/>
    <x v="1"/>
    <m/>
  </r>
  <r>
    <s v="Oerther &amp; Papachrisanthou (2024)"/>
    <s v="Qualitative"/>
    <s v="Family Studies; Social Work"/>
    <n v="2023"/>
    <s v="&quot;a family’s ability to implement adaptive coping skills, and family resilience includes the ability of parents to overcome and cope with stressful health, social, and economic adversities that have an impact on their families&quot; (Eales et al., 2021; Yanget al., 2021). "/>
    <s v="Risk: parental mental health and stress._x000a_Resources/Constraints: social determinants of health. _x000a_Outcome: parenting of preteen children. "/>
    <s v="N/A"/>
    <s v="N/A"/>
    <s v="E.g., recreation and worship, work demands, family/friends network, emotional support, and financial stress due to struggles to cover basic needs such as bills and food. "/>
    <m/>
    <s v="U.S."/>
    <m/>
    <s v="N/A"/>
    <s v="Family Relations"/>
    <s v="Family"/>
    <s v="Parental mental health and stress."/>
    <s v="Physical &amp; Mental Health Problems"/>
    <s v="Parenting preteen children."/>
    <s v="Family functioning"/>
    <x v="94"/>
    <x v="15"/>
    <m/>
  </r>
  <r>
    <s v="Oktriyanto et al., (2023)"/>
    <s v="Quantitative"/>
    <s v="Social Work"/>
    <n v="2023"/>
    <s v="Optimally practicing family functions by receiving support from the local government. "/>
    <s v="Risk: None. _x000a_Resources: family characteristics, knowledge, and participation in the Family Development Program. _x000a_Outcome: family functioning."/>
    <s v="N/A"/>
    <s v="N/A"/>
    <s v="E.g., through the program, provide counseling for parents/caregivers to foster growth and development among their children, how to mentor adolescents, joint economic activities focusing on cooperation to increase family income, and program for elderly families focusing on improving knowledge, skills, attitudes, and behavior to increase life quality. Also,  having higher education and families with a younger household head. "/>
    <m/>
    <s v="Indonesia"/>
    <m/>
    <n v="2019"/>
    <s v="Journal of Social Service Research"/>
    <s v="Family"/>
    <s v="N/A"/>
    <s v="N/A"/>
    <s v="Family functioning."/>
    <s v="Family functioning"/>
    <x v="95"/>
    <x v="3"/>
    <m/>
  </r>
  <r>
    <s v="Okwori (2022)"/>
    <s v="Quantitative"/>
    <s v="Behavioral Sciences; Psychology, Developmental; Pediatrics"/>
    <n v="2022"/>
    <s v="&quot;a dynamic and interactive process whereby_x000a_individuals increase the ability through which they navigate and negotiate with their psychological, biological, familial, social, cultural, and community resources within the context of significant adversity&quot; (Zimmerman, 2013)."/>
    <s v="Risk: adverse childhood experiences (ACEs)._x000a_Resources: individual, family, and community resilience indicators._x000a_Outcome: mental health."/>
    <s v="N/A"/>
    <s v="N/A"/>
    <s v="E.g., talk about what to do when the family faces problems, work together to solve problems, draw from available family strengths, stay hopeful in difficult times, and for childhood resilience, having a trusted adult or mentor, participation in sports or organizations outside of school, and residence in a supportive neighborhood."/>
    <m/>
    <s v="U.S."/>
    <m/>
    <n v="2018"/>
    <s v="Journal of Developmental and Behavioral Pediatrics"/>
    <s v="Individual"/>
    <s v="Adverse childhood experiences (ACEs)."/>
    <s v="Child maltreatment"/>
    <s v="Mental health."/>
    <s v="Health &amp; Well-Being"/>
    <x v="96"/>
    <x v="7"/>
    <m/>
  </r>
  <r>
    <s v="Oldham &amp; Bradley (2022)"/>
    <s v="Qualitative"/>
    <s v="Social sciences, Interdisciplinary"/>
    <n v="2022"/>
    <s v="&quot;The ability of the family, as a functional system, to withstand and rebound from adversity. Crucial family processes mediate stressful conditions and can enable families and their member to surmount crises and weather prolonged hardship. Traumatic events and a pileup of stresses can derail these processes. Even members not directly touched by a crisis are affected by the family response,_x000a_with reverberations throughout the network of relationships (Bowen, 2004). How a family confronts and manages disruptive life challenges, buffers stress, effectively reorganizes, and moves forward with life will influence immediate and long-term adaptation for every family member and for the viability of the family unit&quot; (Walsh, 2016)."/>
    <s v="Risk: marginalization among graduate student mothers due to Covid-19. _x000a_Resources: interaction of belief systems, and organizational and communication processes. _x000a_Outcome: mothers' experiences of balance, success and failure, and interdependence and interaction with their children.  "/>
    <s v="Belief systems."/>
    <s v="Belief systems: meaning-making of adversity, positive outlook, and transcendence and spirituality._x000a_Organizational processes: flexibility, connectedness, social and economic resources._x000a_Communication processes: clarity, open emotional expression, and collaborative problem-solving."/>
    <s v="E.g., engaging with the children in open emotional expression and collaborative problem-solving, cultivating empathy with the child's feelings of frustration and disappointment, and sharing positive emotions through celebrations. "/>
    <m/>
    <s v="U.S."/>
    <m/>
    <s v="N/A"/>
    <s v="Qualitative report"/>
    <s v="Family &amp; Individual"/>
    <s v="Marginalization among graduate student mothers due to COVID-19."/>
    <s v="COVID-19"/>
    <s v="Belief systems, organizational and communication processes."/>
    <s v="Family functioning"/>
    <x v="97"/>
    <x v="11"/>
    <m/>
  </r>
  <r>
    <m/>
    <m/>
    <m/>
    <m/>
    <m/>
    <m/>
    <s v="Organizational patterns."/>
    <m/>
    <m/>
    <m/>
    <m/>
    <m/>
    <m/>
    <m/>
    <m/>
    <m/>
    <m/>
    <m/>
    <m/>
    <x v="1"/>
    <x v="1"/>
    <m/>
  </r>
  <r>
    <m/>
    <m/>
    <m/>
    <m/>
    <m/>
    <m/>
    <s v="Communication processes."/>
    <m/>
    <m/>
    <m/>
    <m/>
    <m/>
    <m/>
    <m/>
    <m/>
    <m/>
    <m/>
    <m/>
    <m/>
    <x v="1"/>
    <x v="1"/>
    <m/>
  </r>
  <r>
    <s v="Orte et al., (2019)"/>
    <m/>
    <s v="Family Studies"/>
    <n v="2019"/>
    <s v="&quot;A process of positive adaptation in situations of difficulty&quot; (Fletcher &amp; Sarkar,2013; Luthar, Cicchetti, &amp; Becker, 2000). &quot;or a context that facilitates the development of protective factors during the family members' developmental process&quot;  (Gómez &amp; Kotliarenco, 2010; Kumpfer &amp; Dunst, 1997; Nelson &amp; Nash, 2007; Quesada, 2003; Ravazzola, 2001)."/>
    <s v="Risk: families with a history of assistance from a support body._x000a_Resources: family strengthening program._x000a_Outcome: family resilience."/>
    <s v="Belief systems."/>
    <s v="Belief systems: positive outlooks, meaning-making of adversity, and transcendence and spirituality._x000a_Organizational patterns: flexibility, connectedness, and mobilization of social and economic resources._x000a_Communication processes: clarity, open emotional expression, and collaborative problem-solving."/>
    <s v="E.g, encouraging talking about sexuality and facilitating communication with children, acknowledgment of feelings, how to deal with criticism, and learning conflict solution strategies. "/>
    <m/>
    <s v="Spain"/>
    <m/>
    <s v="2015-2016"/>
    <s v="Family Journal"/>
    <s v="Family"/>
    <s v="Families with a history at an assistance agency."/>
    <s v="Other"/>
    <s v="Family resilience."/>
    <s v="Resilience"/>
    <x v="9"/>
    <x v="6"/>
    <m/>
  </r>
  <r>
    <m/>
    <m/>
    <m/>
    <m/>
    <m/>
    <m/>
    <s v="Organizational patterns."/>
    <m/>
    <m/>
    <m/>
    <m/>
    <m/>
    <m/>
    <m/>
    <m/>
    <m/>
    <m/>
    <m/>
    <m/>
    <x v="1"/>
    <x v="1"/>
    <m/>
  </r>
  <r>
    <m/>
    <m/>
    <m/>
    <m/>
    <m/>
    <m/>
    <s v="Communication processes."/>
    <m/>
    <m/>
    <m/>
    <m/>
    <m/>
    <m/>
    <m/>
    <m/>
    <m/>
    <m/>
    <m/>
    <m/>
    <x v="1"/>
    <x v="1"/>
    <m/>
  </r>
  <r>
    <s v="Orthner &amp; Rose (2009)"/>
    <s v="Quantitative"/>
    <s v="Family Studies; Social Work"/>
    <n v="2009"/>
    <s v="&quot;the ability of the person or system to sustain higher levels of functioning or adjustment under conditions of actual or eminent risk&quot; (Fraser, 2004)."/>
    <s v="Risk: partner work-required travel separations._x000a_Resources: work-organization-provided support and informal support networks._x000a_Outcome: spouse's psychological well-being."/>
    <s v="Support systems."/>
    <s v="Primary support system: the immediate informal network of close relationships, which serves as a form of social capital._x000a_Secondary support system: supportive services at work and positive organizational climate."/>
    <s v="E.g., comfort with the spouse's work human resource organizations and work-provided health care system, level or marriage satisfaction, and participation in an active informal support group."/>
    <m/>
    <s v="U.S."/>
    <m/>
    <s v="2004-2005"/>
    <s v="Family Relations"/>
    <s v="Family"/>
    <s v="Partner work-related travel separations."/>
    <s v="Work-family conflict"/>
    <s v="Spouse's psychological well-being."/>
    <s v="Health &amp; Well-Being"/>
    <x v="98"/>
    <x v="13"/>
    <m/>
  </r>
  <r>
    <s v="Pandey et al., (2019)"/>
    <s v="Quantitative"/>
    <s v="Gerontology; Women's Studies"/>
    <n v="2019"/>
    <s v="&quot;Having adaptive skills and strategies to persevere in times of crisis&quot;."/>
    <s v="Risk: custodial grandparenting among older grandmothers._x000a_Resources: kinship navigator programs._x000a_Outcome: improved family resilience, social support, and caregiver self-efficacy. "/>
    <s v="N/A"/>
    <s v="N/A"/>
    <s v="E.g., ability to openly share positive and negative experiences, and accept, solve, and manage issues."/>
    <m/>
    <s v="U.S."/>
    <m/>
    <s v="N/A"/>
    <s v="Journal of Women &amp; Aging"/>
    <s v="Family"/>
    <s v="Grandmother caregivers."/>
    <s v="Caregiving and care needs"/>
    <s v="Improved family resilience, social support, and self-efficacy."/>
    <s v="Family functioning"/>
    <x v="99"/>
    <x v="3"/>
    <m/>
  </r>
  <r>
    <s v="Parchment &amp; Small (2023)"/>
    <s v="Quantitative"/>
    <s v="Family Studies"/>
    <n v="2023"/>
    <s v="N/A"/>
    <s v="Risk: HIV and mental health difficulties among black early adolescents._x000a_Resources: caregiver communication and attunement._x000a_Outcome: mental health and decreased engagement in sexual situations."/>
    <s v="N/A"/>
    <s v="N/A"/>
    <s v="E.g., the ability to talk about alcohol, drugs, AIDS, sexual relations, STDs, puberty, caregiver monitoring."/>
    <m/>
    <s v="South Africa"/>
    <m/>
    <s v="2003-2006"/>
    <s v="Vulnerable Children and Youth Studies"/>
    <s v="Individual"/>
    <s v="HIV and mental health difficulties."/>
    <s v="Physical &amp; Mental Health Problems"/>
    <s v="Caregiver communication and attunement."/>
    <s v="Family functioning"/>
    <x v="100"/>
    <x v="9"/>
    <m/>
  </r>
  <r>
    <s v="Pflieger et al., (2020)"/>
    <s v="Quantitative"/>
    <s v="Family Studies; Psychology, Developmental; Psychiatry"/>
    <n v="2020"/>
    <s v="&quot;the ability to withstand, recover, and grow in the context of stress exposure and_x000a_changing demands&quot; (Masten and Narayan 2012)."/>
    <s v="Risk: stress among military couples._x000a_Resources: belief systems, organizational patterns, and communication processes._x000a_Outcome: strength among the couples."/>
    <s v="Belief systems."/>
    <s v="Belief systems: family's capacity to share a sense of mastery over life, positive outlook, and spirituality,_x000a_Organizational patterns: shared ability to be adaptive and maintain social connectedness._x000a_Communication processes: problem-solving skills, ability to express emotions, and collaborative decision-making. "/>
    <s v="E.g., perceptions of personal control over life, prioritization of important things in life, having religious faith and an understanding of spiritual matters, receiving social support from friends and family, and perceiving family members as good listeners. "/>
    <m/>
    <s v="U.S."/>
    <m/>
    <s v="2011-2013"/>
    <s v="Journal of Child and Family Studies"/>
    <s v="Family"/>
    <s v="Stress among military couples."/>
    <s v="Physical &amp; Mental Health Problems"/>
    <s v="Couple strength. "/>
    <s v="Family functioning"/>
    <x v="101"/>
    <x v="11"/>
    <m/>
  </r>
  <r>
    <m/>
    <m/>
    <m/>
    <m/>
    <m/>
    <m/>
    <s v="Organizational patterns."/>
    <m/>
    <m/>
    <m/>
    <m/>
    <m/>
    <m/>
    <m/>
    <m/>
    <m/>
    <m/>
    <m/>
    <m/>
    <x v="1"/>
    <x v="1"/>
    <m/>
  </r>
  <r>
    <m/>
    <m/>
    <m/>
    <m/>
    <m/>
    <m/>
    <s v="Communication processes."/>
    <m/>
    <m/>
    <m/>
    <m/>
    <m/>
    <m/>
    <m/>
    <m/>
    <m/>
    <m/>
    <m/>
    <m/>
    <x v="1"/>
    <x v="1"/>
    <m/>
  </r>
  <r>
    <s v="Power et al., (2016)"/>
    <s v="Qualitative"/>
    <s v="Social Work"/>
    <n v="2016"/>
    <s v="&quot; a capacity to overcome adversity, or to thrive despite challenges or trauma&quot;. Family resilience also concerns how interpersonal bonds within the family can be sustained and strengthened despite adversity."/>
    <s v="Risk: mental illness among parents._x000a_Resources: belief systems, organizational patterns, and communication processes. _x000a_Outcome: family resilience. "/>
    <s v="Belief systems."/>
    <s v="Belief systems: meaning-making out of adversity, positive outlook, and spirituality._x000a_Organizational patterns: ability to be flexible and connectedness within the family._x000a_Communication processes: clarity, open emotional expression, and collaborative problem-solving. "/>
    <s v="E.g., viewing crisis as a manageable challenge, having confidence in overcoming odds, having hope and optimism, being open to change and reorganizing to fit new challenges, respecting individual needs, and sharing feelings."/>
    <m/>
    <s v="Australia"/>
    <m/>
    <s v="N/A"/>
    <s v="Journal of Social Work"/>
    <s v="Family"/>
    <s v="Parental mental illness."/>
    <s v="Physical &amp; Mental Health Problems"/>
    <s v="Family resilience."/>
    <s v="Resilience"/>
    <x v="101"/>
    <x v="11"/>
    <m/>
  </r>
  <r>
    <m/>
    <m/>
    <m/>
    <m/>
    <m/>
    <m/>
    <s v="Organizational patterns."/>
    <m/>
    <m/>
    <m/>
    <m/>
    <m/>
    <m/>
    <m/>
    <m/>
    <m/>
    <m/>
    <m/>
    <m/>
    <x v="1"/>
    <x v="1"/>
    <m/>
  </r>
  <r>
    <m/>
    <m/>
    <m/>
    <m/>
    <m/>
    <m/>
    <s v="Communication processes."/>
    <m/>
    <m/>
    <m/>
    <m/>
    <m/>
    <m/>
    <m/>
    <m/>
    <m/>
    <m/>
    <m/>
    <m/>
    <x v="1"/>
    <x v="1"/>
    <m/>
  </r>
  <r>
    <s v="Pudjiati et al., (2021)"/>
    <s v="Quantitative"/>
    <s v="Social sciences, Interdisciplinary"/>
    <n v="2021"/>
    <s v="&quot;Families who succeed in using their resources to move in a better direction&quot;. &quot; the family positively responds to a situation full of suffering and develops from a pressure-filled situation to be more efficient (resourceful), more confident, and geared toward wellness&quot; (Patterson, 2002). "/>
    <s v="Risk: strong adherence to culture among families from the ethnic group Batak Toba._x000a_Resources: cultural identity, coping, community support, and socio-economic status._x000a_Constraints: family strain and socio-economic status._x000a_Outcome: family resilience formation."/>
    <s v="N/A"/>
    <s v="N/A"/>
    <s v="E.g., family belief systems, family organizational processes, communication and problem-solving processes, family income, sources of drinking water, level of education, access to available healthcare providers, participation in community activities, socioemotional support, level of cultural identity, level of coping, and low level of family strain. "/>
    <m/>
    <s v="Indonesia"/>
    <m/>
    <s v="N/A"/>
    <s v="Makara Hubs-Asia"/>
    <s v="Family"/>
    <s v="Strong adherence to culture among ethnic groups."/>
    <s v="Other"/>
    <s v="Family resilience formation."/>
    <s v="Resilience"/>
    <x v="102"/>
    <x v="15"/>
    <s v="Walsh's resilience questionnaire, among others."/>
  </r>
  <r>
    <s v="Radetic-Paic &amp; Cerne (2020)"/>
    <s v="Quantitative"/>
    <s v="Economics"/>
    <n v="2020"/>
    <s v="&quot;a dynamic process in which good outcomes are realised despite being exposed to risks&quot; (Luthar, Cicchetti, &amp; Becker, 2000; Luthar &amp; Cicchetti, 2000)."/>
    <s v="Risk: being a student._x000a_Resources: family income._x000a_Outcome: expression of problems and difficulties to family members, and level of religiosity."/>
    <s v="Belief systems."/>
    <s v="Belief systems: spirituality and maintaining a positive outlook._x000a_Organizational patterns: interpersonal relationships, effective social networks, and economic resources._x000a_Communication processes: collaborative communication and problem-solving."/>
    <s v="E.g., having a regular monthly income, having an average or above average income."/>
    <m/>
    <s v="Croatia"/>
    <m/>
    <n v="2017"/>
    <s v="Economic Research"/>
    <s v="Family"/>
    <s v="Being a student."/>
    <s v="Other"/>
    <s v="Communication of problems and  religiosity."/>
    <s v="Family functioning"/>
    <x v="103"/>
    <x v="15"/>
    <m/>
  </r>
  <r>
    <m/>
    <m/>
    <m/>
    <m/>
    <m/>
    <m/>
    <s v="Organizational patterns."/>
    <m/>
    <m/>
    <m/>
    <m/>
    <m/>
    <m/>
    <m/>
    <m/>
    <m/>
    <m/>
    <m/>
    <m/>
    <x v="1"/>
    <x v="1"/>
    <m/>
  </r>
  <r>
    <m/>
    <m/>
    <m/>
    <m/>
    <m/>
    <m/>
    <s v="Communication processes."/>
    <m/>
    <m/>
    <m/>
    <m/>
    <m/>
    <m/>
    <m/>
    <m/>
    <m/>
    <m/>
    <m/>
    <m/>
    <x v="1"/>
    <x v="1"/>
    <m/>
  </r>
  <r>
    <s v="Ramadhana et al., (2022)"/>
    <s v="Quantitative"/>
    <s v="Family Studies"/>
    <n v="2022"/>
    <s v="A response to stress and adversity (Rutter, 1987), where an active process of building, enhancing, and optimizing the crises of the family takes place (Walsh, 2016). Family resilience is also a process which exhibits the success of some families utilizing a coping strategy  (McCubbin, McCubbin, Thompson, &amp; Thompson, 1998)."/>
    <s v="Risk: families with deaf children._x000a_Resources: family communication._x000a_Outcome: family resilience."/>
    <s v="N/A"/>
    <s v="N/A"/>
    <s v="E.g., conversation orientation, using sign language to build belief system, family relationship, and problem-solving processes. "/>
    <m/>
    <s v="Indonesia"/>
    <m/>
    <s v="N/A"/>
    <s v="Journal of Family Issues"/>
    <s v="Family"/>
    <s v="Families with deaf children."/>
    <s v="Disability"/>
    <s v="Family resilience."/>
    <s v="Resilience"/>
    <x v="76"/>
    <x v="0"/>
    <m/>
  </r>
  <r>
    <s v="Raniga &amp; Mthembu (2017)"/>
    <s v="Qualitative"/>
    <s v="Social Work"/>
    <n v="2017"/>
    <s v="&quot;family members tapping into internal and external processes in times of adversity and that families may develop new insights and coping abilities and become more resourceful in meeting adversities&quot; (Walsh, 2012). &quot;female-headed families tend to self-repair, adapt positively and are able to strengthen internal cohesion based on their socio-cultural values, thus making the family unit stronger to cope during times of hardship and adversity&quot;."/>
    <s v="Risk: single mothers living in impoverished informal settlements. _x000a_Resources: social ties, self-efficacy, and networks outside of the immediate community. _x000a_Outcome: building strong female-headed families."/>
    <s v="N/A"/>
    <s v="N/A"/>
    <s v="E.g., positive social ties, self-empowerment initiatives, having established networks within and outside low-income communities, having a positive perspective on life, a sense of purpose, and hope. "/>
    <m/>
    <s v="South Africa"/>
    <m/>
    <n v="2007"/>
    <s v="International Journal of Social Wefare"/>
    <s v="Family"/>
    <s v="Single mothers in impoverished communities."/>
    <s v="Poverty &amp; Exclusion"/>
    <s v="Strong female-headed families."/>
    <s v="Family functioning"/>
    <x v="104"/>
    <x v="13"/>
    <m/>
  </r>
  <r>
    <s v="Rich et al., (2022)"/>
    <s v="Qualitative"/>
    <s v="Social sciences, Interdisciplinary"/>
    <n v="2022"/>
    <s v="&quot;seven principles of family resilience, namely: (1) resilience occurs in contexts of adversity; (2) resilience is a process; (3) there are trade-offs between systems when a system experiences resilience; (4) a resilient system is open, dynamic, and complex; (5) a resilient system promotes connectivity; (6) a resilient system demonstrates experimentation and learning; and (7) a resilient system includes diversity, redundancy, and participation&quot; (Ungar, 2016). "/>
    <s v="Risk: lockdown during Covid-19._x000a_Resources: family connections and conflict-solving. _x000a_Outcome: family dynamics and resilience."/>
    <s v="N/A"/>
    <s v="N/A"/>
    <s v="E.g., parents spending time with the children to foster the parent-child relationship, supporting the children with their education, having respect for one another, having the ability to acknowledge one another by being supportive and communicating in the family."/>
    <m/>
    <s v="South Africa"/>
    <m/>
    <s v="N/A"/>
    <s v="Social Sciences-Basel"/>
    <s v="Family"/>
    <s v="Lockdown during COVID-19."/>
    <s v="COVID-19"/>
    <s v="Family dynamics and resilience."/>
    <s v="Family functioning"/>
    <x v="105"/>
    <x v="3"/>
    <m/>
  </r>
  <r>
    <s v="Roberto et al., (2023)"/>
    <s v="Qualitative"/>
    <s v="Family Studies"/>
    <n v="2023"/>
    <s v="N/A"/>
    <s v="Risk: families with an early history of parental abuse and neglect during Covid-19._x000a_Resources: family contact and support._x000a_Outcome: relational vulnerabilities. "/>
    <s v="N/A"/>
    <s v="N/A"/>
    <s v="E.g., experiencing emotional closeness and more connection due to the pandemic, increased calls and connection with the parents to protect them, emotional support, give pep talks and advice.  "/>
    <m/>
    <s v="U.S."/>
    <m/>
    <s v="2020-2021"/>
    <s v="Journal of Family Issues"/>
    <s v="Family"/>
    <s v="COVID-19 experiences among families with a history of parental abuse and neglect."/>
    <s v="COVID-19"/>
    <s v="Relational vulnerabilities."/>
    <s v="Family functioning"/>
    <x v="106"/>
    <x v="3"/>
    <m/>
  </r>
  <r>
    <s v="Roer-Strier &amp; Sands (2001)"/>
    <s v="Qualitative"/>
    <s v="Family Studies; Sociology"/>
    <n v="2001"/>
    <s v="&quot;Family resilience describes the path a family follows as it adapts and prospers in the face of stress, both in the present and over time. Resilient families respond positively to these conditions in unique ways, depending on the context, developmental level, the interactive combination of risk factors, and the shared family outlook&quot; (Hawley &amp; DeHaan, 1996). "/>
    <s v="Risk: daughters' religious intensification._x000a_Resources: reactions and adaptations of mothers. _x000a_Outcome: family relations. "/>
    <s v="Adapt"/>
    <s v="Adaptation: changes in behavior, attitudes, and in one's environment in consideration of religious intensification and reactions. _x000a_Coping: emotional and behavioral means used by family members in their effort to live with their changed situation of intensification, reactions, and adaptations. "/>
    <s v="E.g., increasing one's knowledge of Jewish law, gaining an understanding of the Ultra-Orthodox practices the daughters had embraced, remaining positive over time, and coping by narrowing the gap between one's own and the daughter's religious practices. "/>
    <m/>
    <s v="South Africa"/>
    <m/>
    <s v="N/A"/>
    <s v="Journal of Marriage and Family"/>
    <s v="Family"/>
    <s v="Religious intensification among daughters."/>
    <s v="Other"/>
    <s v="Family relations."/>
    <s v="Family functioning"/>
    <x v="107"/>
    <x v="5"/>
    <m/>
  </r>
  <r>
    <m/>
    <m/>
    <m/>
    <m/>
    <m/>
    <m/>
    <s v="Cope"/>
    <m/>
    <m/>
    <m/>
    <m/>
    <m/>
    <m/>
    <m/>
    <m/>
    <m/>
    <m/>
    <m/>
    <m/>
    <x v="1"/>
    <x v="1"/>
    <m/>
  </r>
  <r>
    <s v="Rogers-Baber (2017)"/>
    <s v="Qualitative"/>
    <s v="Social sciences, Interdisciplinary"/>
    <n v="2017"/>
    <s v="&quot;the ability of a family to make sense of difficulties along with adaptability, interconnectivity, attitude, shared problem solving, and healthy emotional expression. These abilities are diminished when multiple and ongoing stressors overwhelm the family, increasing their susceptibility to further problems&quot; (Walsh, 2003). "/>
    <s v="Risk: parental deployment among defense force families. _x000a_Resources: protective factors. _x000a_Outcome: coping with the deployment cycle. "/>
    <s v="N/A"/>
    <s v="N/A"/>
    <s v="E.g., social media, available communication and technology within the country of deployment, relationships with siblings/spouse/friends, and role flexibility and culture of sacrifice. "/>
    <m/>
    <s v="Australia"/>
    <m/>
    <s v="N/A"/>
    <s v="Sage Open"/>
    <s v="Family"/>
    <s v="Parental deployment."/>
    <s v="Military deployment"/>
    <s v="Protective factors."/>
    <s v="Other"/>
    <x v="108"/>
    <x v="10"/>
    <m/>
  </r>
  <r>
    <s v="Rosenfeld &amp; Hausen (2023)"/>
    <s v="Quantitative"/>
    <s v="Sociology"/>
    <n v="2023"/>
    <s v="When some individuals use assets to gain neutral or positive outcomes following a crisis, in situations where negative outcomes are expected (McCubbin 2001, p. 6; Boss et al 2017; Lietz_x000a_2013; Patterson 2002; Rutter 1999)."/>
    <s v="Risk: romantic relationships during Covid-19._x000a_Resources: family relationship quality. _x000a_Outcome: meaning-building and strengthened relationship."/>
    <s v="N/A"/>
    <s v="N/A"/>
    <s v="E.g., spending more time together due to lockdown and working from home, giving emotional support, more family time with children, dividing household work more evenly, going to bed simultaneously more often, and respecting boundaries. "/>
    <m/>
    <s v="U.S."/>
    <m/>
    <s v="2017, 2020, 2022"/>
    <s v="Sociological Science"/>
    <s v="Family"/>
    <s v="Romantic relationships during COVID-19."/>
    <s v="COVID-19"/>
    <s v="Meaning-building and strengthened relationship."/>
    <s v="Family functioning"/>
    <x v="109"/>
    <x v="3"/>
    <m/>
  </r>
  <r>
    <s v="Saltzman et al., (2016)"/>
    <s v="Quantitative"/>
    <s v="Psychology, Clinical; Family Studies"/>
    <n v="2016"/>
    <s v="&quot;trauma and loss events and persistent adversities have an impact on the whole family and key family processes mediate the adaptation of all family members&quot; (Patterson, 2002; Walsh, 2016). "/>
    <s v="Risk: active-duty military families._x000a_Resources: improvements in family functioning through intervention program (FOCUS). _x000a_Outcome: reduction in parental distress and improved functioning."/>
    <s v="N/A"/>
    <s v="N/A"/>
    <s v="E.g., positive change in problem-solving, communication, affective responses, affective involvement, and behavior control."/>
    <m/>
    <s v="U.S."/>
    <m/>
    <s v="2008-2010"/>
    <s v="Family Process"/>
    <s v="Family"/>
    <s v="Active-duty military families."/>
    <s v="Military deployment"/>
    <s v="Reduction in parental distress and improved functioning."/>
    <s v="Family functioning"/>
    <x v="110"/>
    <x v="3"/>
    <m/>
  </r>
  <r>
    <s v="Sharda (2022)"/>
    <s v="Quantitative"/>
    <s v="Social Work"/>
    <n v="2022"/>
    <s v="“the capacity of a dynamic system to adapt_x000a_successfully to disturbances that threaten system function, viability, or development” (Masten, 2014)."/>
    <s v="Risk: parenting stress among foster parents._x000a_Resources: social support._x000a_Outcome: parental well-being."/>
    <s v="Adapt"/>
    <s v="Foster families rarely face a single crisis, but multiple ones simultaneously with new challenges arising continually, where adaptation and anticipation of the challenges is necessary to promote positive outcomes."/>
    <s v="E.g., advice or information specific to the problem at hand, recognition of one's skills, and relationships with individuals that create a sense of belonging."/>
    <m/>
    <s v="U.S."/>
    <m/>
    <n v="2019"/>
    <s v="Child and Adolescent Social Work Journal"/>
    <s v="Individual"/>
    <s v="Parenting stress among foster parents."/>
    <s v="Caregiving and care needs"/>
    <s v="Parental well-being."/>
    <s v="Health &amp; Well-Being"/>
    <x v="12"/>
    <x v="8"/>
    <m/>
  </r>
  <r>
    <s v="Sumbulah (2019)"/>
    <s v="Qualitative"/>
    <s v="Social sciences, Interdisciplinary"/>
    <n v="2019"/>
    <s v="The family unit is resilient towards radicalism by preventing radical ideologies from spreading within the family. "/>
    <s v="Risk: families at risk of radicalism. _x000a_Resources: women's organizations._x000a_Outcome: prevention of family-based radicalism."/>
    <s v="N/A"/>
    <s v="N/A"/>
    <s v="E.g., the organizations identifying how radical groups target families, providing basic knowledge and skills regarding early childhood development, and seminars/activities such as religious lectures and workshops targetting women and youth."/>
    <m/>
    <s v="Indonesia"/>
    <m/>
    <s v="N/A"/>
    <s v="Pertanika Journal of Social Science and Humanities"/>
    <s v="Family"/>
    <s v="Families at risk of radicalism."/>
    <s v="Other"/>
    <s v="Prevention of family-based radicalism."/>
    <s v="Family functioning"/>
    <x v="111"/>
    <x v="2"/>
    <m/>
  </r>
  <r>
    <s v="Swerbenski et al., (2023)"/>
    <s v="Quantitative"/>
    <s v="Psychology, Clinical; Family Studies"/>
    <n v="2023"/>
    <s v="Family resilience theory characterizes the family as a dynamic system of mutually influential relationships, where protective factors and strengths within the family system, in the context of family stress, are identified to promote positive functioning.  "/>
    <s v="Risk: interparental conflict._x000a_Resources: parental supportive problem-solving, and education. _x000a_Outcome: children's executive functioning. "/>
    <s v="N/A"/>
    <s v="N/A"/>
    <s v="E.g., parents' ability to plan and organize their actions and thus model these planning behaviors to their children, and use verbal and nonverbal behavior that serves to support, encourage, or maintain the child's motivation, attention, and interest. "/>
    <m/>
    <s v="U.S."/>
    <m/>
    <s v="N/A"/>
    <s v="Journal of Family Psychology"/>
    <s v="Family"/>
    <s v="Interparental conflict."/>
    <s v="Other"/>
    <s v="Children's executive functioning."/>
    <s v="Child development"/>
    <x v="112"/>
    <x v="5"/>
    <m/>
  </r>
  <r>
    <s v="Taylor &amp; Distelberg (2016)"/>
    <s v="Quantitative"/>
    <s v="Family Studies; Psychology, Developmental; Psychiatry"/>
    <n v="2016"/>
    <s v="&quot;The ability of the family to transcend unrelenting stress and crises and emerge stronger than before [...] resilience underlines the ways low-income families are able to successfully cope, thrive, and remain connected despite adversity (Walsh, 2013)."/>
    <s v="Risk: poverty as a chronic stressor._x000a_Resources: socioecological determinants. _x000a_Outcome: physical and mental health, and substance use."/>
    <s v="Family-level determinants"/>
    <s v="Shared spirituality, collaborative communication, cohesion, adversity narratives, celebrations and rituals, and social support. "/>
    <s v="E.g., family connectedness, social support received from friends and the community, attitudes and behavior in response to challenges, shared spirituality and religiosity, attending religious services, optimism and hope, and self-efficacy."/>
    <m/>
    <s v="U.S."/>
    <m/>
    <n v="2011"/>
    <s v="Journal of Child and Family Studies"/>
    <s v="Family"/>
    <s v="Poverty as a chronic stressor."/>
    <s v="Poverty &amp; Exclusion"/>
    <s v="Health and substance use. "/>
    <s v="Health &amp; Well-Being"/>
    <x v="113"/>
    <x v="15"/>
    <m/>
  </r>
  <r>
    <s v="Tully et al., (2022)"/>
    <s v="Quantitative"/>
    <s v="Health Care Sciences &amp; Services; Family Studies; Public, Environmental &amp; Occupational Health"/>
    <n v="2022"/>
    <s v="“achieving one or more positive outcomes despite exposure to significant risk or adversity” (Hilliard et al., 2012). "/>
    <s v="Risk: traumatic stress among parents after child minor burn injury. _x000a_Resources: baseline resilience, positive emotionality, social support, family functioning, problem-solving coping behaviors. _x000a_Outcome: prolonged psychosocial problems."/>
    <s v="Cope"/>
    <s v="Planning, problem-solving, and use of social support. "/>
    <s v="E.g., overall ability to experience high levels of stress without detrimental effects, self-distraction, active coping, emotional support, venting, and humor."/>
    <m/>
    <s v="U.S. "/>
    <m/>
    <s v="2019-2020"/>
    <s v="Families Systems &amp; Health"/>
    <s v="Family"/>
    <s v="Minor burn injuries among children."/>
    <s v="Physical &amp; Mental Health Problems"/>
    <s v="Prolonged psychosocial problems."/>
    <s v="Health &amp; Well-Being"/>
    <x v="114"/>
    <x v="4"/>
    <m/>
  </r>
  <r>
    <s v="Uddin et al., (2021)"/>
    <s v="Quantitative"/>
    <s v="Sociology"/>
    <n v="2021"/>
    <s v="Family resilience, a coping resource, can work as an antidote to the sources of stress. "/>
    <s v="Risk: early life psychosocial adversities and developmental disorders._x000a_Resources: family processes and neighborhood-level factors._x000a_Outcome: child flourishing and engagement in school activities (well-being)."/>
    <s v="Adapt"/>
    <s v="Exists at multiple societal levels, such as positive coping skills, mastery, warm parent-child relationships, caregiver's support, and social cohesion."/>
    <s v="E.g., talking about what to do, working together to solve problems, staying hopeful, eating meals together, and having parks, recreation centers, and libraries in the neighborhood. "/>
    <m/>
    <s v="U.S."/>
    <m/>
    <s v="2016-2018"/>
    <s v="Sociological Spectrum "/>
    <s v="Individual"/>
    <s v="Child psychosocial adversity and developmental disorders."/>
    <s v="Disability"/>
    <s v="Child flourishing and school activities engagement."/>
    <s v="Child development"/>
    <x v="115"/>
    <x v="3"/>
    <m/>
  </r>
  <r>
    <s v="Ulas &amp; Eksi (2019)"/>
    <s v="Experimental"/>
    <s v="Family Studies"/>
    <n v="2019"/>
    <s v="&quot;individuals gain resilience about dysfunctional attitudes, develop a strong will  against substance addiction, and form  healthy and functional family bonds as their family resilience levels get higher&quot; (Gürgan &amp; Sezer, 2017). "/>
    <s v="Risk: family members of substance abusers._x000a_Resources: family therapy program._x000a_Outcome: family attitudes toward people in general and relatives specifically with addictions. "/>
    <s v="N/A"/>
    <s v="N/A"/>
    <s v="E.g., problem-solving orientation, determining the needs and expectations that are not met in the family, positive thinking about solving the substance abuse problem, finding alternative solutions to the substance abuse, establishing social relations, and reconnecting with the family. "/>
    <m/>
    <s v="Turkey"/>
    <m/>
    <s v="N/A"/>
    <s v="Family Journal"/>
    <s v="Family"/>
    <s v="Family members of substance abusers."/>
    <s v="Substance abuse"/>
    <s v="Attitudes towards addictions."/>
    <s v="Other"/>
    <x v="116"/>
    <x v="13"/>
    <m/>
  </r>
  <r>
    <s v="Urrea Monclus et al., (2021)"/>
    <s v="Qualitative"/>
    <s v="Social Work"/>
    <n v="2021"/>
    <s v="A &quot;survival stage&quot; where families intend to survive one day at a time until they reach acceptance and adapt (Lietz &amp; Strength, 2011)."/>
    <s v="Risk: separation of a child from the family due to mistreatment, abuse, or neglect. _x000a_Resources: positive parenting program. _x000a_Outcome: perceptions of changes in families."/>
    <s v="N/A"/>
    <s v="N/A"/>
    <s v="E.g., acceptance of the reasons that led to family separation which allows the recipiency of formal support to make changes leading to reunification, becoming aware of the child's needs, learning how to plan visits to the child, and demonstrating a more positive attitude during visits. "/>
    <m/>
    <s v="Spain"/>
    <m/>
    <s v="2017-2018"/>
    <s v="Journal of Social Work"/>
    <s v="Family"/>
    <s v="Children in the foster care system."/>
    <s v="Caregiving and care needs"/>
    <s v="Perception of changes in the family."/>
    <s v="Family functioning"/>
    <x v="117"/>
    <x v="5"/>
    <m/>
  </r>
  <r>
    <s v="Valade (2021)"/>
    <s v="Qualitative"/>
    <s v="Demography"/>
    <n v="2021"/>
    <s v="&quot;a resilient family is one capable of adapting its inner processes, call upon its strengths and external alliances to get through adverse or stressful contexts, and still grow as a supporting environment&quot; (McCubbin and McCubbin 1988). "/>
    <s v="Risk: economic-class immigrants._x000a_Resources: social capital._x000a_Outcome: social and economic integration of family members. "/>
    <s v="Adapt"/>
    <s v="Protection available through multiple levels of the family and adaptive systems, including the interface with ecosystems."/>
    <s v="E.g., the presence of diversity-aware and integration-conductive institutions, receiving first-hand help in one's own language, friends and relatives who are knowledgeable about the environment, language fluency, and investing in additional training or degrees. "/>
    <m/>
    <s v="Canada"/>
    <m/>
    <s v="2014-2015"/>
    <s v="Journal of International Migration and Integration"/>
    <s v="Family"/>
    <s v="Economic-class immigrants."/>
    <s v="Migration"/>
    <s v="Social and economic integration."/>
    <s v="Other"/>
    <x v="118"/>
    <x v="13"/>
    <m/>
  </r>
  <r>
    <s v="Van Acker et al., (2023)"/>
    <s v="Qualitative"/>
    <s v="Social Work"/>
    <n v="2023"/>
    <s v="&quot;resilient moves as practices (things said, thought or done) performed within relations, and how these may recruit social practitioners in various types of relationships to asylum seeking and refugee families&quot; (Vindevogel &amp; Verelst, 2020)."/>
    <s v="Risk: asylum-seeking and refugee families. _x000a_Resources: resilient practices and social professionals_x000a_Outcome: resilient moves"/>
    <s v="N/A"/>
    <s v="N/A"/>
    <s v="E.g., hope as something that is thought, felt, or done in relationship to others, mastering the possible by re-installing leisure time activities, accumulating the necessary knowledge to maintain agency in large reception centers. "/>
    <m/>
    <s v="Belgium"/>
    <m/>
    <n v="2018"/>
    <s v="European Journal of Social Work"/>
    <s v="Family"/>
    <s v="Asylum-seeking and refugee families."/>
    <s v="Migration"/>
    <s v="Refugee family resilience."/>
    <s v="Resilience"/>
    <x v="119"/>
    <x v="7"/>
    <m/>
  </r>
  <r>
    <s v="Vermeulen &amp; Greeff (2015)"/>
    <s v="Qualitative"/>
    <s v="Psychology, Clinical; Family Studies"/>
    <n v="2015"/>
    <s v="&quot;family resilience involves two processes, namely adjustment—the family’s ability to maintain functioning and meet developmental tasks in the midst of risk factors, and adaptation—the family’s ability to bounce back, recover, and adapt to crisis situations&quot; (McCubbin &amp; McCubbin, 1996)."/>
    <s v="Risk: families with a child who is a victim of sexual abuse._x000a_Resources: family quality and resources. _x000a_Outcome: coping with child sexual abuse."/>
    <s v="Belief systems."/>
    <s v="Belief systems: meaning-making of adversity, and normalization and contextualization of distress._x000a_Organizational patterns: mutual support, flexibility to change, and reorganization of relationship patterns._x000a_Communication processes: consistent messages and expressions, making shared decisions, and repairing relationships."/>
    <s v="E.g., taking the child to therapy, finding support from one's employer, having a sense of family warmth, togetherness, and supportiveness, being emotionally available to the child, support from grandmothers and other family members, and encouraging boundary setting. "/>
    <m/>
    <s v="South Africa"/>
    <m/>
    <s v="N/A"/>
    <s v="Journal of Child Sexual Abuse "/>
    <s v="Family"/>
    <s v="Child sexual abuse."/>
    <s v="Child maltreatment"/>
    <s v="Coping with child sexual abuse."/>
    <s v="Coping &amp; Adaptation"/>
    <x v="120"/>
    <x v="3"/>
    <m/>
  </r>
  <r>
    <m/>
    <m/>
    <m/>
    <m/>
    <m/>
    <m/>
    <s v="Organizational patterns."/>
    <m/>
    <m/>
    <m/>
    <m/>
    <m/>
    <m/>
    <m/>
    <m/>
    <m/>
    <m/>
    <m/>
    <m/>
    <x v="1"/>
    <x v="1"/>
    <m/>
  </r>
  <r>
    <m/>
    <m/>
    <m/>
    <m/>
    <m/>
    <m/>
    <s v="Communication processes."/>
    <m/>
    <m/>
    <m/>
    <m/>
    <m/>
    <m/>
    <m/>
    <m/>
    <m/>
    <m/>
    <m/>
    <m/>
    <x v="1"/>
    <x v="1"/>
    <m/>
  </r>
  <r>
    <s v="Vesely et al., (2017)"/>
    <s v="Qualitative"/>
    <s v="Family Studies"/>
    <n v="2017"/>
    <s v="Resilience is a social ecologically dependent outcome, rather than a process, where the focus from the individual and familial levels are shifted to the social-structural level. The development of resilience should be considered in the context of immigration policies and laws where stressors and trauma are perpetuated, to promote and sustain immigrant family adjustment, adaptation, resilience, and overall health. "/>
    <s v="Risk: immigrant families._x000a_Constraints: restrictive and punitive social-structural level policies and programs. _x000a_Outcome: regulated lives and hindered resilience."/>
    <s v="N/A"/>
    <s v="N/A"/>
    <s v="E.g., living with the fear of being deported or separated from family members, receiving documents translated into one's native language when one has not had access to education in the country of origin and may therefore not be literate, and receiving appointment confirmation in English which, if the language is not fully understood, can result in lost benefits and penalties."/>
    <m/>
    <s v="U.S."/>
    <m/>
    <s v="N/A"/>
    <s v="Journal of Family Theory and Review"/>
    <s v="Family"/>
    <s v="Immigrant families."/>
    <s v="Migration"/>
    <s v="Restricted lives and hindered resilience."/>
    <s v="Other"/>
    <x v="121"/>
    <x v="15"/>
    <m/>
  </r>
  <r>
    <s v="Waruwu (2023)"/>
    <s v="Qualitative"/>
    <s v="Communication; Sociology"/>
    <n v="2023"/>
    <s v="N/A"/>
    <s v="Risk: transnational families with Indonesian mothers working abroad._x000a_Resources: smartphone communication._x000a_Outcome: family intimacy and maternal identity. "/>
    <s v="N/A"/>
    <s v="N/A"/>
    <s v="E.g., recalling and retelling old stories of struggle and dependency, sharing daily stories of hardship and success, framing family separation as an absolute necessity, and telling stories of other migrants who have succeeded in building a more resourceful life.  "/>
    <s v="Does not clearly engage with the concept"/>
    <s v="China"/>
    <m/>
    <n v="2019"/>
    <s v="Media Culture &amp; Society"/>
    <s v="Family"/>
    <s v="Mothers working abroad."/>
    <s v="Transnational families"/>
    <s v="Family intimacy and maternal identity."/>
    <s v="Family functioning"/>
    <x v="122"/>
    <x v="0"/>
    <m/>
  </r>
  <r>
    <s v="Wong et al., (2022)"/>
    <s v="Quantitative"/>
    <s v="Family Studies; Social Work"/>
    <n v="2022"/>
    <s v="&quot;maintaining resilience during adversity largely depends on environmental rather than individual factors and on the resources that are available and accessible to nurture and sustain the individual concerned&quot; (Ungar et al., 2013). &quot;family risk and resilience are the results of the interplay among various factors including social, psychological, economic, biological and historic factors which are played out at individual, interpersonal, family and ecosystem levels&quot; (Henry et al., 2015). "/>
    <s v="Risk: Covid-19._x000a_Resources/Constraints: various socio-ecological factors._x000a_Outcome: poor family functioning."/>
    <s v="Microsystem and- exosystem level. "/>
    <s v="Microsystem: the quality of family relationships, where the family can provide guidance, reassurance, attachment, and integration through common beliefs, and relational and structural support. _x000a_Exosystem: access to community resources, support from neighborhood networks, friends, and public service agencies in the community. "/>
    <s v="E.g., asking neighbors for help, perceiving the community as willing to help in an emergency, knowing one is important to one's friends, the extent of agreement regarding the philosophy of life between spouses, and parent-child conflict."/>
    <m/>
    <s v="China"/>
    <m/>
    <n v="2020"/>
    <s v="Child &amp; Family Social Work"/>
    <s v="Family"/>
    <s v="COVID-19."/>
    <s v="COVID-19"/>
    <s v="Poor family functioning."/>
    <s v="Family functioning"/>
    <x v="123"/>
    <x v="15"/>
    <m/>
  </r>
  <r>
    <s v="Yang et al., (2021)"/>
    <s v="Quantitative"/>
    <s v="Social Sciences, Interdisciplinary; Sociology"/>
    <n v="2021"/>
    <s v="&quot;Family resilience is the capacity of a family to survive under adversity as a function of_x000a_family resources, family structure, and within-family connections&quot; (Walsh 2003)."/>
    <s v="Risk: changes in sustainable livelihoods due to urbanization and migration._x000a_Resources: sustainable livelihoods._x000a_Outcome: perceived family resilience."/>
    <s v="Belief systems."/>
    <s v="Belief systems: maintaining a positive outlook and meaning-making of adversity._x000a_Organizational patterns: flexibility and  utilization of social resources._x000a_Communication processes: cooperation to find a family goal and family inter-connection."/>
    <s v="E.g., agricultural income (natural capital), house area and possession of family facilities such as cars or harvester machine (physical capital), number of reliable relationships (social capital), proportion of family income that is banked, available money for investment (financial capital), number of family members in agriculture, number of family members that are migrant workers, and number of family members who are legal workers (human capital).  "/>
    <m/>
    <s v="China"/>
    <m/>
    <n v="2018"/>
    <s v="Social Indicators Research"/>
    <s v="Family"/>
    <s v="Changes in sustainable livelihoods due to urbanization and migration."/>
    <s v="Migration"/>
    <s v="Perceived family resilience."/>
    <s v="Resilience"/>
    <x v="124"/>
    <x v="15"/>
    <m/>
  </r>
  <r>
    <m/>
    <m/>
    <m/>
    <m/>
    <m/>
    <m/>
    <s v="Organizational patterns."/>
    <m/>
    <m/>
    <m/>
    <m/>
    <m/>
    <m/>
    <m/>
    <m/>
    <m/>
    <m/>
    <m/>
    <m/>
    <x v="1"/>
    <x v="1"/>
    <m/>
  </r>
  <r>
    <m/>
    <m/>
    <m/>
    <m/>
    <m/>
    <m/>
    <s v="Communication processes."/>
    <m/>
    <m/>
    <m/>
    <m/>
    <m/>
    <m/>
    <m/>
    <m/>
    <m/>
    <m/>
    <m/>
    <m/>
    <x v="1"/>
    <x v="1"/>
    <m/>
  </r>
  <r>
    <s v="Yuda &amp; Munir (2023)"/>
    <s v="Qualitative"/>
    <s v="Sociology"/>
    <n v="2023"/>
    <s v="&quot;the ability of the family to maintain its social and economic functions amid various uncertainties&quot; (Leap and Thompson, 2018)._x000a__x000a_&quot;processes that allow the family to cope more_x000a_effectively with different socioeconomic problems, especially against crises or persistent pressures, which come both from within and from outside the family&quot; (Koos et al., 2017)."/>
    <s v="Risk: socio-economically vulnerable families during Covid-19._x000a_Resources: the capacity of the family institution to protect its members and adopted patterns._x000a_Outcome: social vulnerabilities."/>
    <s v="Social and economic function."/>
    <s v="Social: affection and care for vulnerable groups._x000a_Economic: family's ability to provide a decent economic life for the family members."/>
    <s v="E.g., classifying urgencies based on financial capacity rather than needs and cutting expenses, using social media to promote the sale of food and everyday utilities produced by the family, and utilizing informal networks such as other families and communities. "/>
    <m/>
    <s v="Indonesia"/>
    <m/>
    <s v="2021-2022"/>
    <s v="International Journal of Sociology and Social Policy"/>
    <s v="Family"/>
    <s v="Socio-economically vulnerable families during COVID-19."/>
    <s v="COVID-19"/>
    <s v="Social vulnerabilities."/>
    <s v="Other"/>
    <x v="125"/>
    <x v="3"/>
    <m/>
  </r>
  <r>
    <s v="Zhou et al., (2023)"/>
    <s v="Quantitative"/>
    <s v="Psychology, Clincal; Family Studies"/>
    <n v="2023"/>
    <s v="N/A"/>
    <s v="Risk: Covid-19._x000a_Resources: parenting practices._x000a_Constraints: child temperament and perceived stress of racism._x000a_Outcome: parental anxiety and child emotional distress."/>
    <s v="N/A"/>
    <s v="N/A"/>
    <s v="E.g., positive emotionality, activity level, risk-taking (child temperament), proactive parenting, positive reinforcement, supportiveness (parenting practices), hearing about victims of racism in the news, and seeing other people experience racism in public (perceived stress of racism)."/>
    <m/>
    <s v="U.S."/>
    <m/>
    <n v="2020"/>
    <s v="Family Process"/>
    <s v="Family"/>
    <s v="COVID-19."/>
    <s v="COVID-19"/>
    <s v="Parental anxiety and child emotional distress."/>
    <s v="Health &amp; Well-Being"/>
    <x v="126"/>
    <x v="5"/>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s v="Adhariani (2022)"/>
    <s v="Qualitative"/>
    <s v="Social sciences, Interdisciplinary"/>
    <n v="2022"/>
    <s v="&quot;The ability to withstand and rebound from crisis and adversity in a family&quot; (Walsh, 1996). The family resilience approach can identify key interactional processes that enable families to withstand and recover from the challenges they face."/>
    <s v="Risk: issues with empowerment among women, who are members of a Sharia cooperative, in microfinance.  _x000a_Resources: microfinance initiative and the role of accounting._x000a_Outcome: women's empowerment."/>
    <s v="Belief systems."/>
    <s v="Family belief systems: transcendence and spirituality. _x000a_Organization patterns: connectedness, and social and economic resources._x000a_Communication processes: collaborative problem solving."/>
    <s v="E.g., through loan taking, have written approval of the husband to strengthen bonding in the family and collaborative problem-solving capability, collecitve Islamic prayer ritual to become trusted in repaying the loan, borrowing money which can help opening a chance for some form of contribution to the household and thus improving their childrens living conditions."/>
    <m/>
    <s v="Indonesia"/>
    <m/>
    <s v="N/A"/>
    <s v="Qualitative report"/>
    <s v="Family"/>
    <x v="0"/>
    <x v="0"/>
    <s v="Women's empowerment."/>
    <s v="Empowerment"/>
    <s v="Microfinance initiatives and accounting among women."/>
    <s v="Agency"/>
    <m/>
  </r>
  <r>
    <m/>
    <m/>
    <m/>
    <m/>
    <m/>
    <m/>
    <s v="Organizational patterns."/>
    <m/>
    <m/>
    <m/>
    <m/>
    <m/>
    <m/>
    <m/>
    <m/>
    <x v="1"/>
    <x v="1"/>
    <m/>
    <m/>
    <m/>
    <m/>
    <m/>
  </r>
  <r>
    <m/>
    <m/>
    <m/>
    <m/>
    <m/>
    <m/>
    <s v="Communication processes."/>
    <m/>
    <m/>
    <m/>
    <m/>
    <m/>
    <m/>
    <m/>
    <m/>
    <x v="1"/>
    <x v="1"/>
    <m/>
    <m/>
    <m/>
    <m/>
    <m/>
  </r>
  <r>
    <s v="Afshari et al., (2023)"/>
    <s v="Quantitative"/>
    <s v="Family Studies"/>
    <n v="2023"/>
    <s v="&quot;the capacity of the family to keep relatively steady levels of psychological health and physical functioning and take into account the creation of positive experiences and emotions&quot; (Walsh, 2016)."/>
    <s v="Risk: caregivers of dementia patients._x000a_Resources: online supportive education program._x000a_Outcome: family caregivers' resilience and abuse of people with dementia. "/>
    <s v="Belief systems."/>
    <s v="N/A"/>
    <s v="E.g., in the education program, share content about dementia, its definition, types, symptoms, etc and then discuss the caregivers questions in relation to the content. "/>
    <m/>
    <s v="Iran"/>
    <m/>
    <s v="2021-2022"/>
    <s v="Family Journal"/>
    <s v="Individual"/>
    <x v="2"/>
    <x v="2"/>
    <s v="Level of abuse from dementia patients."/>
    <s v="Health &amp; Well-Being"/>
    <s v="Education program."/>
    <s v="Institutional Structures"/>
    <m/>
  </r>
  <r>
    <m/>
    <m/>
    <m/>
    <m/>
    <m/>
    <m/>
    <s v="Organizational patterns."/>
    <m/>
    <m/>
    <m/>
    <m/>
    <m/>
    <m/>
    <m/>
    <m/>
    <x v="1"/>
    <x v="1"/>
    <m/>
    <m/>
    <m/>
    <m/>
    <m/>
  </r>
  <r>
    <m/>
    <m/>
    <m/>
    <m/>
    <m/>
    <m/>
    <s v="Communication processes."/>
    <m/>
    <m/>
    <m/>
    <m/>
    <m/>
    <m/>
    <m/>
    <m/>
    <x v="1"/>
    <x v="1"/>
    <m/>
    <m/>
    <m/>
    <m/>
    <m/>
  </r>
  <r>
    <s v="Coyle et al., (2009)"/>
    <s v="Quantitative"/>
    <s v="Family Studies"/>
    <n v="2009"/>
    <s v="The path a family follows as it adapts and prospers in the face of stress, both in the present and over time (Hawley &amp; DeHaan, 1996)."/>
    <s v="Risk: parental alcohol abuse. _x000a_Resources: family functioning._x000a_Outcome: reduced impact of parental alcohol use."/>
    <s v="Protective factors"/>
    <s v="Family functioning can be seen as a protective factor, because families who are adaptive, cohesive, have positive beliefs about their ability to manage stress, and have good communication and problemsolving skills are expected to better manage adversity."/>
    <s v="E.g., good communication and problem solving, positive parenting, dicipline and parent-child involvement, professional services such as medical, legal and conseling. "/>
    <m/>
    <s v="U.S., Canada"/>
    <s v="Two or more"/>
    <s v="N/A"/>
    <s v="Journal of Family Issues"/>
    <s v="Family"/>
    <x v="3"/>
    <x v="3"/>
    <s v="Reduced impact of alcohol abuse."/>
    <s v="Health &amp; Well-Being"/>
    <s v="Family functioning."/>
    <s v="Family functioning"/>
    <m/>
  </r>
  <r>
    <s v="Danforth &amp; Miller (2018)"/>
    <s v="Qualitative"/>
    <s v="Not found."/>
    <n v="2018"/>
    <s v="Both the capacity of individuals to navigate their way to the psychological, socio-cultural, and physical resources that sustain their well-being, and their capacity to negotiate for these resources to be provided and experienced in culturally meaningful ways” (Ungar, 2008)."/>
    <s v="Risk: racial marginalization in secondary education. _x000a_Resources: non-negotiable family expectations by single-mother families._x000a_Outcome: college enrollment. "/>
    <s v="N/A"/>
    <s v="N/A"/>
    <s v="E.g., family practicing authoritative parenting, family providing hands-on assistance during the application process, initial familial expectation that college is mandatory."/>
    <m/>
    <s v="U.S."/>
    <m/>
    <s v="N/A"/>
    <s v="Journal of Family Social Work"/>
    <s v="Individual"/>
    <x v="4"/>
    <x v="4"/>
    <s v="College enrollment among marginalized youth."/>
    <s v="Child development"/>
    <s v="Family expectations."/>
    <s v="Family functioning"/>
    <m/>
  </r>
  <r>
    <s v="Davey et al., (2012)"/>
    <s v="Qualitative"/>
    <s v="Public, Environmental &amp; Occupational Health; Information Science &amp; Library Science; Social Sciences, Interdisciplinary; Social Sciences, Biomedical "/>
    <n v="2012"/>
    <s v="&quot;how family members are interconnected and mutually influence each other, and on how culture is essential in their lives, to understand the ways that individuals and_x000a_families cope with cancer&quot; (Marshall et al., 2011)."/>
    <s v="Risk: breast cancer among African American parents who are caring for school-age children. _x000a_Resources: modify interactions and family structure. Outcome: emotional consequences of breast cancer."/>
    <s v="N/A"/>
    <s v="N/A"/>
    <s v="E.g., parents openly sharing the factual aspects of the diagnosis while keeping their own emotional reactions hidden. Instead, parents attended e.g. church or turned to other adult family members."/>
    <m/>
    <s v="U.S."/>
    <m/>
    <n v="2008"/>
    <s v="Qualitative Health Research"/>
    <s v="Family"/>
    <x v="5"/>
    <x v="5"/>
    <s v="Emotional consequences."/>
    <s v="Health &amp; Well-Being"/>
    <s v="Interactions and family structure."/>
    <s v="Family functioning"/>
    <m/>
  </r>
  <r>
    <s v="Finklestein et al., (2022)"/>
    <s v="Quantitative"/>
    <s v="Family Studies"/>
    <n v="2022"/>
    <s v="&quot;The resilience of the family system can be defined as its capacity to endure or recover from any adversity that threatens its stability or development&quot; (DeHaan et al., 2013; Masten, 2017; Walsh, 2015).  The results show that family resilience is a collective product of a shared and interactive process. "/>
    <s v="Risk: trauma exposure due to ongoing security threats (exposed to rocket attacks for 13 years). _x000a_Resources: family resilience and self-differentiation._x000a_Outcome: anxiety and adolescents' individual resilience."/>
    <s v="Absorb"/>
    <m/>
    <s v="E.g., communication and problem solving, family connectedness, making meaning of adversity, utilizing social and economic resources, positive outlook and family spirituality. "/>
    <m/>
    <s v="Israel"/>
    <m/>
    <n v="2013"/>
    <s v="Journal of Family Studies"/>
    <s v="Family &amp; Individual"/>
    <x v="6"/>
    <x v="5"/>
    <s v="Anxiety and individual resilience."/>
    <s v="Health &amp; Well-Being"/>
    <s v="Family resilience and self-differentiation."/>
    <s v="Several"/>
    <m/>
  </r>
  <r>
    <s v="Levine (2009)"/>
    <s v="Qualitative"/>
    <s v="Social Work"/>
    <n v="2009"/>
    <s v="&quot;resilience as positive family adaptation within a context of significant adversity&quot; (Walsh, 1998, 2003). "/>
    <s v="Risk: single mothers with disabled children. _x000a_Resources: thoughtful, responsive and strategic decision-making. _x000a_Outcome: family adaptation of single mothers."/>
    <s v="Adapt"/>
    <s v="Family strengths, abilities, and meaning-making systems."/>
    <s v="E.g., conscious development of relational connections with the family of origin, instrumental and emotional support from families, as a mother, relying on one's own experiential knowledge in parenting their children."/>
    <m/>
    <s v="Canada"/>
    <m/>
    <s v="N/A"/>
    <s v="Social Work in Health Care"/>
    <s v="Family"/>
    <x v="7"/>
    <x v="6"/>
    <s v="Family adaptation of single mothers."/>
    <s v="Coping &amp; Adaptation"/>
    <s v="Decision-making concerning disabled children."/>
    <s v="Agency"/>
    <m/>
  </r>
  <r>
    <s v="McKinley et al., (2022)"/>
    <s v="Qualitative"/>
    <s v="Family Studies; Social Work"/>
    <n v="2022"/>
    <s v="&quot; Family resilience is the capacity of families to cope and adapt to adversity, often with greater skills than prior to the adversity&quot; (Burnette et al., 2020; Masten, 2018). "/>
    <s v="Risk: oppression of Native Americans undermining parenting practices._x000a_Resources: effective parenting practices._x000a_Outcome: social and behavioural health disparities."/>
    <s v="Protective factors"/>
    <s v="Positive disciplinary parenting practices."/>
    <s v="E.g., rewarding good behavior, setting clear expectations to avoid disciplinary problems, perceptions of discipline. "/>
    <m/>
    <s v="U.S."/>
    <m/>
    <s v="N/A"/>
    <s v="Child &amp; Family Social Work"/>
    <s v="Family"/>
    <x v="8"/>
    <x v="7"/>
    <s v="Health disparities."/>
    <s v="Health &amp; Well-Being"/>
    <s v="Effective parenting practices."/>
    <s v="Parenting Practices"/>
    <m/>
  </r>
  <r>
    <s v="Mindel &amp; Hoefer (2006)"/>
    <s v="Quantitative"/>
    <s v="Social Work"/>
    <n v="2006"/>
    <s v="The CSAP measure on family strengths/resilience (Kumpfer, 1997) - a 12-item scale assessing the relative strengths of families.  Items in the scale ask about the level of strength of the family: supportiveness/ love/care,_x000a_positive communication, effective parenting skills, effective discipline style, organization, unity, positive mental health, physical health, emotional strength, knowledge and education, social networking, and spirituality. "/>
    <s v="Risk: substance abuse offenders. _x000a_Resources: family strengthening program. _x000a_Outcome: general - preventing, delaying or reducing substance use. Specific - family resilience, opportunities for pro-social involvement of the children, and family bonding."/>
    <s v="N/A"/>
    <s v="N/A"/>
    <s v="Increase parent skills through communication, empathy with child and family planning. Increase children's skills through recognition of feelings, communication, knowledge about alcohol and drugs and anger management."/>
    <m/>
    <s v="U.S."/>
    <m/>
    <s v="N/A"/>
    <s v="Journal of Social Service Research"/>
    <s v="Family"/>
    <x v="9"/>
    <x v="3"/>
    <s v="Preventing, delaying, or reducing substance use."/>
    <s v="Health &amp; Well-Being"/>
    <s v="Family strengthening program."/>
    <s v="Intervention"/>
    <m/>
  </r>
  <r>
    <s v="Park &amp; Chung (2014)"/>
    <s v="Quantitative"/>
    <s v="Social sciences, Interdisciplinary"/>
    <n v="2014"/>
    <s v="Family resilience: &quot;A family characteristic that makes it possible for anyone to adapt positively to a dangerous situation&quot; (McCubbin and McCubbin, 1988)._x000a_Ego resilience: &quot;a special characteristic that allows one to react flexibly in response to internal and external types of stress.&quot;_x000a_Academic resilience: &quot;a special characteristic that makes it possible for one to overcome a difficult situation experienced at school—such as personal failure, low level of achievement, school-related pressures, and excessive_x000a_stress levels—by positively adapting oneself to such a situation with successful results.&quot;"/>
    <s v="Risk: academic stress and school violence. _x000a_Resources:  family resilience, ego resilience, and academic resilience._x000a_Outcome: depression and suicide among adolescents."/>
    <s v="N/A"/>
    <s v="N/A"/>
    <s v="E.g., families providing the adolescents with support, change the social atmosphere related to the education system to help adolescents with low academic achievement to find meaning to their lives outside of academia. "/>
    <m/>
    <s v="South Korea"/>
    <m/>
    <n v="2009"/>
    <s v="Child Indicators Research"/>
    <s v="Individual"/>
    <x v="10"/>
    <x v="0"/>
    <s v="Depression and suicide."/>
    <s v="Health &amp; Well-Being"/>
    <s v="Family/ego/academic resilience."/>
    <s v="Resilience"/>
    <m/>
  </r>
  <r>
    <s v="Perry et al. (2023)"/>
    <s v="Quantitative"/>
    <s v="Family Studies; Psychology, Developmental; Psychiatry"/>
    <n v="2023"/>
    <s v="The family resilience model (FRM) is one model that addresses family adaptation from stressors through four key characteristics: family risk, family protective factors, family vulnerability factors, and family adaptation (Henry et al., 2015)."/>
    <s v="Risk: COVID-19 vulnerability. _x000a_Resources: income, school format, marriage status, vaccination status, gender, stability in routines, family meaning-making, family emotional support. _x000a_Outcome: family resilience factors. "/>
    <s v="Family risk"/>
    <s v="Family risk: predict adaptation within the family unit by drawing from the family's protective and vulnerability factors. Family protective and vulnerability factors: features that increase a family's ability to cope with risk or enhance risk. Family adaptation: the response to the risk, protection and vulnerability factors."/>
    <s v="E.g., relationship patterns: make positive meaning of the pandemic. How connected and supportive the family is during the pandemic, distribution of authority and power in the family. "/>
    <m/>
    <s v="U.S."/>
    <m/>
    <n v="2008"/>
    <s v="Journal of Child and Family Studies"/>
    <s v="Family"/>
    <x v="11"/>
    <x v="8"/>
    <s v="Family resilience."/>
    <s v="Resilience"/>
    <s v="Income, education structure, vaccination, gender, routine stability, family dynamics."/>
    <s v="Several"/>
    <m/>
  </r>
  <r>
    <m/>
    <m/>
    <m/>
    <m/>
    <m/>
    <m/>
    <s v="Protective factors"/>
    <m/>
    <m/>
    <m/>
    <m/>
    <m/>
    <m/>
    <m/>
    <m/>
    <x v="1"/>
    <x v="1"/>
    <m/>
    <m/>
    <m/>
    <m/>
    <m/>
  </r>
  <r>
    <m/>
    <m/>
    <m/>
    <m/>
    <m/>
    <m/>
    <s v="Vulnerability factors."/>
    <m/>
    <m/>
    <m/>
    <m/>
    <m/>
    <m/>
    <m/>
    <m/>
    <x v="1"/>
    <x v="1"/>
    <m/>
    <m/>
    <m/>
    <m/>
    <m/>
  </r>
  <r>
    <m/>
    <m/>
    <m/>
    <m/>
    <m/>
    <m/>
    <s v="Adapt"/>
    <m/>
    <m/>
    <m/>
    <m/>
    <m/>
    <m/>
    <m/>
    <m/>
    <x v="1"/>
    <x v="1"/>
    <m/>
    <m/>
    <m/>
    <m/>
    <m/>
  </r>
  <r>
    <s v="Piel et al., (2017)"/>
    <s v="Mixed methods"/>
    <s v="Family Studies; Social Work"/>
    <n v="2017"/>
    <s v="N/A"/>
    <s v="Risk: foster families. _x000a_Resources: social support. _x000a_Outcome: sustaining long-term fostering."/>
    <s v="N/A"/>
    <s v="N/A"/>
    <s v="E.g., learn how to effectively communicate with agents of the child welfare system, other families and children in their care, availability of councelors for emotional support."/>
    <m/>
    <s v="U.S."/>
    <m/>
    <s v="N/A"/>
    <s v="Child &amp; Family Social Work"/>
    <s v="Family"/>
    <x v="12"/>
    <x v="2"/>
    <s v="Sustaining long-term fostering."/>
    <s v="Family functioning"/>
    <s v="Social support."/>
    <s v="Social work"/>
    <m/>
  </r>
  <r>
    <s v="Schneider et al., (2019)"/>
    <s v="Quantitative"/>
    <s v="Behavioral Sciences; Psychology, Developmental; Pediatrics"/>
    <n v="2019"/>
    <s v="&quot;the ability to “bounce back” or positively adapt to adversity&quot; (Luthar, 2015)._x000a_&quot;the family's ability to cope and adapt to change, stress, or adversity&quot; (Black &amp; Lobo, 2008)."/>
    <s v="Risk: children with autism and ADHD._x000a_Resources: adverse childhood experiences._x000a_Outcome: level of family resilience."/>
    <s v="N/A"/>
    <s v="N/A"/>
    <s v="E.g., family's ability to talk about problems, know they have strengths to draw on, work together to solve problems, and remain hopeful in difficult times."/>
    <m/>
    <s v="U.S."/>
    <m/>
    <n v="2016"/>
    <s v="Journal of Developmental and Behavioral Pediatrics"/>
    <s v="Individual"/>
    <x v="13"/>
    <x v="6"/>
    <s v="Adverse childhood experiences."/>
    <s v="Childhood adversity"/>
    <s v="Family resilience."/>
    <s v="Resilience"/>
    <m/>
  </r>
  <r>
    <s v="Smith-Adcock et al., (2019)"/>
    <s v="Quantitative"/>
    <s v="Family Studies; Psychology, Developmental; Psychiatry"/>
    <n v="2019"/>
    <s v="Walsh's (2012) concept of family resilience. "/>
    <s v="Risk: children from low-income families._x000a_Resources: parenting processes._x000a_Outcome: children's social-emotional readiness and reading achievement."/>
    <s v="N/A"/>
    <s v="N/A"/>
    <s v="E.g., positive dicipline, parental school involvement, family rules, home involvement, cultural involvement (cultural capital). "/>
    <m/>
    <s v="U.S."/>
    <m/>
    <s v="1998-99"/>
    <s v="Journal of Child and Family Studies"/>
    <s v="Individual"/>
    <x v="14"/>
    <x v="4"/>
    <s v="Social-emotional readiness and reading achievement."/>
    <s v="Child development"/>
    <s v="Parenting processes."/>
    <s v="Parenting Practices"/>
    <m/>
  </r>
  <r>
    <s v="Zhuang &amp; Wong (2023)"/>
    <s v="Quantitative"/>
    <s v="Health Care Sciences &amp; Services; Family Studies; Public, Environmental &amp; Occupational Health"/>
    <n v="2023"/>
    <s v="&quot;At the exosystem level, accessing and utilizing community resources in the neighborhood network, friends, and social service agencies are considered to contribute to individual and family resilience&quot; (Ungar et al., 2013; Walsh, 2013)."/>
    <s v="Risk: public health crisis - COVID-19. _x000a_Resources: community resources and family functioning._x000a_Outcome: mental health."/>
    <s v="N/A"/>
    <s v="N/A"/>
    <s v="E.g., using community resources by local agencies and residents, shared family beliefs, newly established family routines (e.g., handwashing, facemask wearing), and close relationships and solidarity."/>
    <m/>
    <s v="China"/>
    <m/>
    <n v="2020"/>
    <s v="Families Systems &amp; Health"/>
    <s v="Family"/>
    <x v="15"/>
    <x v="8"/>
    <s v="Mental health."/>
    <s v="Health &amp; Well-Being"/>
    <s v="Institutional structures and family functioning."/>
    <s v="Several"/>
    <m/>
  </r>
  <r>
    <s v="Al-Jadiri et al., (2021)"/>
    <s v="Quantitative"/>
    <s v="Behavioral Sciences; Psychology, Developmental; Pediatrics"/>
    <n v="2021"/>
    <s v="Positive adaptation despite adversity."/>
    <s v="Risk: families of children with autism spectrum disorder (ASD)._x000a_Resources: parent's emotional and psychosocial factors, child ASD severity and treatment use, health care factors. _x000a_Outcome: high levels of stress and poor psychological functioning. "/>
    <s v="Adapt"/>
    <s v="Buffer against the development of increased levels of stress when raising a child with ASD."/>
    <s v="E.g., communication, working together to solve problems, drawing on strengths, staying hopeful during difficult times. Parent's receiving emotional and social support, and satisfaction with interactions with health care providers."/>
    <m/>
    <s v="U.S."/>
    <m/>
    <n v="2016"/>
    <s v="Journal of Developmental and Behavioral Pediatrics"/>
    <s v="Family"/>
    <x v="16"/>
    <x v="6"/>
    <s v="High stress levels and poor psychological functioning."/>
    <s v="Health &amp; Well-Being"/>
    <s v="Emotional and social support, severity of autism, healthcare satisfaction."/>
    <s v="Other"/>
    <m/>
  </r>
  <r>
    <m/>
    <m/>
    <m/>
    <m/>
    <m/>
    <m/>
    <s v="Personal traits and perspectives."/>
    <m/>
    <m/>
    <m/>
    <m/>
    <m/>
    <m/>
    <m/>
    <m/>
    <x v="1"/>
    <x v="1"/>
    <m/>
    <m/>
    <m/>
    <m/>
    <m/>
  </r>
  <r>
    <s v="Allassad Alhuzai (2020)"/>
    <s v="Qualitative"/>
    <s v="Public, Environmental &amp; Occupational Health; Psychology, Multidisciplinary; Social Work"/>
    <n v="2020"/>
    <s v="&quot;the ability to bounce back from difficulties stronger and with greater resources. It is not just a matter of overcoming stressful circumstances but rather of making use of the experience for meaningful growth within the individual and in the familial relationships&quot; (Walsh, 2003)."/>
    <s v="Risk: women who were child brides._x000a_Resources: optimism, acceptance of the situation, contend with social conventions, daydreaming._x000a_Outcome: adjustment process."/>
    <s v="Belief systems."/>
    <s v="Meaning making of adversity, a positive outlook, and transcendence and spirituality."/>
    <s v="E.g., resignation and acceptance of their situation, skipping adolescence and becoming women, dreaming about becoming a woman and mother, behaving in accordance with social patterns and conventions regarding who is a good women, optimism."/>
    <m/>
    <s v="Israel"/>
    <m/>
    <s v="N/A"/>
    <s v="Journal of Community Psychology"/>
    <s v="Individual"/>
    <x v="17"/>
    <x v="9"/>
    <s v="Adjustment process."/>
    <s v="Coping &amp; Adaptation"/>
    <s v="Optimism, acceptance of the situation, contend with social conventions, daydreaming."/>
    <s v="Attitudes"/>
    <m/>
  </r>
  <r>
    <s v="Arenliu et al., (2020)"/>
    <s v="Qualitative"/>
    <s v="Psychology, Clinical; Family Studies"/>
    <n v="2020"/>
    <s v="The stregths and coping mechanisms of families under stress, in crises, or in times of adversity. Family resilience is centered around specific characteristics of the family's belief systems, organizational patterns, and communication processes (Walsh 2016). "/>
    <s v="Risk: Syrian refugee families living in Istanbul._x000a_Resources: surviving war and border crossing, flexible and reciprocal family organization, hopeful family beliefs and communication, staying connected with family in Syria, and making the best of living in a new country._x000a_Constraints: living as urban refugees, parenting children in refuge._x000a_Outcome: none (aim to achieve a contextual understanding of war and displacement stressors and coping mechanisms). "/>
    <s v="N/A"/>
    <s v="N/A"/>
    <s v="E.g., family solidarity and support, women's empowerment being welcomed, hoping that children will have a better life, praying and reading the Quran, and sending money to family in Syria."/>
    <m/>
    <s v="Turkey"/>
    <m/>
    <s v="N/A"/>
    <s v="Journal of Family Psychology"/>
    <s v="Family"/>
    <x v="18"/>
    <x v="10"/>
    <s v="N/A"/>
    <s v="N/A"/>
    <s v="Flexible and reciprocal family organization, beliefs and communication, connections with family in the origin country, making the best out of the situation, living as urban refugees, parenting children in refuge."/>
    <s v="Communication, belief systems, and organizational patterns"/>
    <m/>
  </r>
  <r>
    <s v="Crabtree (2007)"/>
    <s v="Qualitative"/>
    <s v="Rehabilitation; Social Sciences, Interdisciplinary"/>
    <n v="2007"/>
    <s v="N/A"/>
    <s v="Risk: caring for children with developmental disabilities in a country with social stigma about disability._x000a_Resources: religious interpretations._x000a_Outcome: family well-being and cohesiveness."/>
    <s v="N/A"/>
    <s v="N/A"/>
    <s v="E.g., becoming models of Muslim piety and maternal duty, accepting God's will which is believed to bring blessings upon the home."/>
    <m/>
    <s v="United Arab Emirates"/>
    <m/>
    <s v="N/A"/>
    <s v="Disability &amp; Society"/>
    <s v="Family"/>
    <x v="19"/>
    <x v="6"/>
    <s v="Well-being and cohesiveness."/>
    <s v="Health &amp; Well-Being"/>
    <s v="Religious interpretations."/>
    <s v="Culture and religion"/>
    <m/>
  </r>
  <r>
    <s v="Barboza &amp; Seedall (2023)"/>
    <s v="Quantitative"/>
    <s v="Psychology, Multidisciplinary; Social Issues; Social Sciences, Biomedical"/>
    <n v="2023"/>
    <s v="&quot;Family resilience is enacted through the relational processes in which the family restores balance and strengthens relational connection amid adversity or change&quot; (Walsh, 2016)._x000a_Bereavement resilience: &quot;the process by which  an individual navigates the use of various coping strategies in order to effectively satisfy the emotional demands of grief&quot; (Bonanno et al., 2011; Patterson, 2002)."/>
    <s v="Risk: bereaved adults who lost a family member._x000a_Resources: family resilience processes and current outlook on life._x000a_Outcome: grief symptoms."/>
    <s v="Adapt"/>
    <s v="Three forms: shared beliefs, communication patterns, and organization. These processes are fluid approaches the family uses to adapt to changes. As the family employs resilience processes, the chances are greater that they achieve donadaptation, where &quot;the family a) continues to promote the individual well-being and development of each family member and b) maintains the family unit in order to accomplish  its life cycle tasks”(Patterson, 2000)."/>
    <s v="E.g., shared beliefs and experiences of the loss and communication in the family, and organization within the family system and larger community systems."/>
    <m/>
    <s v="U.S."/>
    <m/>
    <s v="N/A"/>
    <s v="Death Studies"/>
    <s v="Family"/>
    <x v="20"/>
    <x v="11"/>
    <s v="Grief symptoms."/>
    <s v="Health &amp; Well-Being"/>
    <s v="Resilience and mindset."/>
    <s v="Several"/>
    <m/>
  </r>
  <r>
    <s v="Barton et al., (2023) "/>
    <s v="Quantitative"/>
    <s v="Family Studies; Sociology"/>
    <n v="2023"/>
    <s v="&quot;good outcomes in spite of serious threats to adaptation or development&quot; (Masten, 2001)."/>
    <s v="Risk: 2 years after Covid-19._x000a_Resources/Constraints: family and individual functioning._x000a_Outcome: resilient families."/>
    <s v="N/A"/>
    <s v="N/A"/>
    <s v="E.g., perceived stress and loneliness (individual functioning), income, educational attainment, financial hardship, marriage, cohesive family mindset, couple social integration and perceived partner gratitude."/>
    <m/>
    <s v="U.S."/>
    <m/>
    <n v="2022"/>
    <s v="Journal of Marriage and Family"/>
    <s v="Family &amp; Individual"/>
    <x v="21"/>
    <x v="8"/>
    <s v="Resilient families."/>
    <s v="Resilience"/>
    <s v="Individual and family functioning."/>
    <s v="Family functioning"/>
    <m/>
  </r>
  <r>
    <s v="Bates et al., (2021)"/>
    <s v="Quantitative"/>
    <s v="Family Studies; Psychology, Developmental; Psychiatry"/>
    <n v="2021"/>
    <s v="Family resilience emphasizes how protective factors can help to overcome adverse situations (Benzies &amp; Mychasiuk, 2009). Further, it emphasizes how the family, as a whole, adapts in the face of stress (Hawley &amp; DeHaan, 1996). "/>
    <s v="Risk: Covid-19._x000a_Resources: family routines (prior and during the pandemic)._x000a_Outcome: well-being."/>
    <s v="N/A"/>
    <s v="N/A"/>
    <s v="E.g., engagement in family routines such as bedtime, screen time, mealtimes, occupation (healthcare workers or not), and household income."/>
    <m/>
    <s v="U.S."/>
    <m/>
    <n v="2020"/>
    <s v="Journal of Child and Family Studies"/>
    <s v="Family &amp; Individual"/>
    <x v="21"/>
    <x v="8"/>
    <s v="Well-being."/>
    <s v="Health &amp; Well-Being"/>
    <s v="Family routines."/>
    <s v="Family functioning"/>
    <m/>
  </r>
  <r>
    <s v="Brockman et al., (2016)"/>
    <s v="Quantitative"/>
    <s v="Psychology, Clinical; Family Studies"/>
    <n v="2016"/>
    <s v="&quot;service members' psychological acceptance promotes family resilience and adaptation to the multiple contextual challenges and role transitions associated with military deployment&quot;."/>
    <s v="Risk: military service members' deployment-related trauma exposure, PTSD symptoms, and experiential avoidance._x000a_Resources: problem-solving with spouse and children during the post-deployment period._x000a_Outcome: positive social engagement, social withdrawal, reactivity-coercion, and distress avoidance during post-deployment family interaction."/>
    <s v="N/A"/>
    <s v="N/A"/>
    <s v="E.g., problem-solving with their child, conversations with their child about (re)deployment, problem-solving with spouse/partner about co-parenting."/>
    <m/>
    <s v="U.S."/>
    <m/>
    <s v="N/A"/>
    <s v="Journal of Family Psychology"/>
    <s v="Family"/>
    <x v="22"/>
    <x v="5"/>
    <s v="Positive social engagement with family members."/>
    <s v="Social Engagement &amp; Networks"/>
    <s v="Problem-solving with family members."/>
    <s v="Family functioning"/>
    <m/>
  </r>
  <r>
    <s v="Brucker (2020)"/>
    <s v="Quantitative"/>
    <s v="Family Studies; Social Work"/>
    <n v="2020"/>
    <s v="&quot;positive or adaptive outcomes in the presence of a risk or challenge (Criss, Henry, Harrist, &amp; Larzelere, 2015)&quot;. "/>
    <s v="Risk: working-age adults with disabilities._x000a_Resources: family structure, family-level employment, receipt of adult public disability benefit._x000a_Outcome: living above the poverty line."/>
    <s v="N/A"/>
    <s v="N/A"/>
    <s v="E.g., being married or cohabiting leads to higher economic security, having no children living at home as married, having children living at home as a single parent, both adults in the household having employment, and receiving disability benefits."/>
    <m/>
    <s v="U.S."/>
    <m/>
    <n v="2016"/>
    <s v="Family Relations"/>
    <s v="Family"/>
    <x v="23"/>
    <x v="6"/>
    <s v="Poverty."/>
    <s v="Poverty"/>
    <s v="Sociodemographic characteristics, financial support."/>
    <s v="Several"/>
    <m/>
  </r>
  <r>
    <s v="Bu et al., (2023)"/>
    <s v="Qualitative"/>
    <s v="Family Studies; Social Work"/>
    <n v="2023"/>
    <s v="&quot;the family's ability to withstand and rebound from stressful life challenges (Walsh, 2016, 2021)&quot;"/>
    <s v="Risk: families with cross-boundary students (CBSs). _x000a_Resources: family processes._x000a_Outcome: positive family adaptation through maintaining family functioning, alleviating situational stress, and facilitating family transformation."/>
    <s v="Belief systems."/>
    <s v="Belief systems: the ability to make meaning of adversity, maintain positive outlooks, and draw strength from spirituality and transcendence._x000a_Communication processes: the ability to approach adversity with clarity and support, express emotions following adversity, and engage in problem-solving. _x000a_Organizational processes: the ability to maintain flexibility and connectedness and make use of social- and economic resources."/>
    <s v="E.g., hope and perseverance, collectivist-minded view of resilience, emotional regulation of self and others, family harmony, economic and instrumental support from family, community and social levels."/>
    <m/>
    <s v="China"/>
    <m/>
    <n v="2019"/>
    <s v="Child &amp; Family Social Work"/>
    <s v="Family"/>
    <x v="24"/>
    <x v="12"/>
    <s v="Maintaining family functioning, alleviating stress, facilitating family transformation."/>
    <s v="Family functioning"/>
    <s v="Family processes."/>
    <s v="Family functioning"/>
    <m/>
  </r>
  <r>
    <m/>
    <m/>
    <m/>
    <m/>
    <m/>
    <m/>
    <s v="Communication processes."/>
    <m/>
    <m/>
    <m/>
    <m/>
    <m/>
    <m/>
    <m/>
    <m/>
    <x v="1"/>
    <x v="1"/>
    <m/>
    <m/>
    <m/>
    <m/>
    <m/>
  </r>
  <r>
    <m/>
    <m/>
    <m/>
    <m/>
    <m/>
    <m/>
    <s v="Organizational patterns."/>
    <m/>
    <m/>
    <m/>
    <m/>
    <m/>
    <m/>
    <m/>
    <m/>
    <x v="1"/>
    <x v="1"/>
    <m/>
    <m/>
    <m/>
    <m/>
    <m/>
  </r>
  <r>
    <s v="Burnette et al., (2020a)"/>
    <s v="Qualitative"/>
    <s v="Psychology, Clinical; Family Studies"/>
    <n v="2020"/>
    <s v="“the capacity of the family system to withstand and rebound from adversity, strengthened and more resourceful” (Walsh, 2016)."/>
    <s v="Risk: Native Americans who have experienced historical oppression._x000a_Resources: current and family-of-origin protective and promotive factors._x000a_Outcome: resilience in current- and origin family."/>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spending time together, expressing love and affection, working together, passing down cultural traditions, meeting regularly for celebrations and meals."/>
    <m/>
    <s v="U.S."/>
    <m/>
    <s v="N/A"/>
    <s v="Family Process"/>
    <s v="Family"/>
    <x v="25"/>
    <x v="7"/>
    <s v="Resilience in current and- origin family."/>
    <s v="Resilience"/>
    <s v="Family protective and promotive factors."/>
    <s v="Family functioning"/>
    <s v="Develops a tool to measure family resilience, the FRI (Family Resilience Inventory)."/>
  </r>
  <r>
    <m/>
    <m/>
    <m/>
    <m/>
    <m/>
    <m/>
    <s v="Organizational patterns."/>
    <m/>
    <m/>
    <m/>
    <m/>
    <m/>
    <m/>
    <m/>
    <m/>
    <x v="1"/>
    <x v="1"/>
    <m/>
    <m/>
    <m/>
    <m/>
    <m/>
  </r>
  <r>
    <m/>
    <m/>
    <m/>
    <m/>
    <m/>
    <m/>
    <s v="Communication processes."/>
    <m/>
    <m/>
    <m/>
    <m/>
    <m/>
    <m/>
    <m/>
    <m/>
    <x v="1"/>
    <x v="1"/>
    <m/>
    <m/>
    <m/>
    <m/>
    <m/>
  </r>
  <r>
    <s v="Burnette et al., (2020b)"/>
    <s v="Qualitative"/>
    <s v="Social Work"/>
    <n v="2020"/>
    <s v="The framework of Historical Oppression, Resilience, and Transcendence (FHORT): Indigenous people have persistently demonstrated resilience and transcendence despite experiencing historical oppression. &quot;Family connection and cohesiveness contribute to Indigenous resilience and resistance to attacks on Indigenous sovereignty and identity&quot; (Gross, 2003)."/>
    <s v="Risk: indigenous communities experiencing historical oppression._x000a_Resources: cultural traditions._x000a_Outcome: enculturation and wellness."/>
    <s v="N/A"/>
    <s v="N/A"/>
    <s v="E.g., dancing, sewing, beadwork, music, tribal sports, older family members transmitting knowledge about traditional tribal foods, sharing food."/>
    <m/>
    <s v="U.S."/>
    <m/>
    <s v="N/A"/>
    <s v="Journal of Evidence-Based Social Work"/>
    <s v="Community"/>
    <x v="25"/>
    <x v="7"/>
    <s v="Enculturation and wellness."/>
    <s v="Health &amp; Well-Being"/>
    <s v="Cultural traditions."/>
    <s v="Culture and religion"/>
    <m/>
  </r>
  <r>
    <s v="Burnette et al., (2019)"/>
    <s v="Quantitative"/>
    <s v="Social Work"/>
    <n v="2019"/>
    <s v="Bouncing back and recovering well after experiencing adversity."/>
    <s v="Risk: Indigenous Americans who have experienced historical oppression._x000a_Resources: family protective and promotive factors._x000a_Outcome: depression."/>
    <s v="Promotive factors"/>
    <s v="Family resources and positive characteristics, which help across the different levels of risk."/>
    <s v="E.g., family members to look up to, strong values guiding their actions, working together to achieve goals."/>
    <m/>
    <s v="U.S."/>
    <m/>
    <s v="N/A"/>
    <s v="British Journal of Social Work"/>
    <s v="Family"/>
    <x v="25"/>
    <x v="7"/>
    <s v="Depression."/>
    <s v="Health &amp; Well-Being"/>
    <s v="Family protective and promotive factors."/>
    <s v="Family functioning"/>
    <m/>
  </r>
  <r>
    <s v="Casmini &amp; Supardi (2020)"/>
    <s v="Qualitative"/>
    <s v="Social sciences, Interdisciplinary"/>
    <n v="2020"/>
    <s v="&quot;the ability of a family to manage problems they are facing, based on the resources they have to suffice their needs (Sunarti, 2010).&quot;"/>
    <s v="Risk: unrestrained criminal acts, known as klithih, as a result of brutal behavior of adolescent social behavior._x000a_Resources: religious values, communication, behavioral control, continuous self-esteem._x000a_Outcome: not getting involved in klithih, i.e. criminal acts. "/>
    <s v="Physical"/>
    <s v="Physical: Fulfillment of clothing, housing, education, and health needs._x000a_Social: fulfillment of family needs grounded in religious values, effective communication, and problem-solving._x000a_Psychological: solving non-physical problems, emotion control, positive self-concept."/>
    <s v="E.g., moral growth through religion, positive emotional relationships with the children, building new emotional relationships with peer group members, parents wanting to communicate in two directions with the adolescents."/>
    <m/>
    <s v="Indonesia"/>
    <m/>
    <s v="N/A"/>
    <s v="Qualitative report"/>
    <s v="Individual"/>
    <x v="26"/>
    <x v="0"/>
    <s v="Non-involvement in criminal acts."/>
    <s v="Delinquent behavior"/>
    <s v="Religious values, communication, behavioral control, self-esteem."/>
    <s v="Culture and religion"/>
    <m/>
  </r>
  <r>
    <m/>
    <m/>
    <m/>
    <m/>
    <m/>
    <m/>
    <s v="Social"/>
    <m/>
    <m/>
    <m/>
    <m/>
    <m/>
    <m/>
    <m/>
    <m/>
    <x v="1"/>
    <x v="1"/>
    <m/>
    <m/>
    <m/>
    <m/>
    <m/>
  </r>
  <r>
    <m/>
    <m/>
    <m/>
    <m/>
    <m/>
    <m/>
    <s v="Personal traits and perspectives."/>
    <m/>
    <m/>
    <m/>
    <m/>
    <m/>
    <m/>
    <m/>
    <m/>
    <x v="1"/>
    <x v="1"/>
    <m/>
    <m/>
    <m/>
    <m/>
    <m/>
  </r>
  <r>
    <s v="Cheatham &amp; Fernando (2022)"/>
    <s v="Quantitative"/>
    <s v="Family Studies"/>
    <n v="2022"/>
    <s v="Making meaning from adversity (Walsh, 2015). "/>
    <s v="Risk: families of children with autism._x000a_Resources: communication and problem solving, utilizing social and economic resources, family connectedness, spirituality, meaning making of adversity. _x000a_Outcome: parental stress."/>
    <s v="Belief systems."/>
    <s v="Communication: open emotional expression and collaborative problem-solving._x000a_Belief systems: positive outlook and spirituality._x000a_Organizational patterns: social and economic resources, flexibility."/>
    <s v="E.g., attributing meaning to struggles, recognize crises as a shared challenge that can be faced together, having a sense of cohesion, adequate family communication and problem-solving."/>
    <m/>
    <s v="U.S."/>
    <m/>
    <s v="N/A"/>
    <s v="Family Journal"/>
    <s v="Family"/>
    <x v="27"/>
    <x v="6"/>
    <s v="Parental stress."/>
    <s v="Health &amp; Well-Being"/>
    <s v="Communication and problem solving, social and economic resources, family connectedness, spirituality, meaning making. "/>
    <s v="Communication, belief systems, and organizational patterns"/>
    <m/>
  </r>
  <r>
    <m/>
    <m/>
    <m/>
    <m/>
    <m/>
    <m/>
    <s v="Organizational patterns."/>
    <m/>
    <m/>
    <m/>
    <m/>
    <m/>
    <m/>
    <m/>
    <m/>
    <x v="1"/>
    <x v="1"/>
    <m/>
    <m/>
    <m/>
    <m/>
    <m/>
  </r>
  <r>
    <m/>
    <m/>
    <m/>
    <m/>
    <m/>
    <m/>
    <s v="Communication processes."/>
    <m/>
    <m/>
    <m/>
    <m/>
    <m/>
    <m/>
    <m/>
    <m/>
    <x v="1"/>
    <x v="1"/>
    <m/>
    <m/>
    <m/>
    <m/>
    <m/>
  </r>
  <r>
    <s v="Chen &amp; Yu (2023)"/>
    <s v="Qualitative"/>
    <s v="Rehabilitation; Social Sciences, Interdisciplinary"/>
    <n v="2023"/>
    <s v="&quot;A dynamic process of perseverance, self-governance, and family capability that occues in response to crisis and challenges, so as to overcome difficulties and maintain family functionality&quot; (Walsh, 2003)."/>
    <s v="Risk: families living with children with disabilities._x000a_Resources: belief systems, family organizational patterns, family communication patterns._x000a_Outcome: family resilience."/>
    <s v="N/A"/>
    <s v="N/A"/>
    <s v="E.g., family traditions, sense of responsibility, living in the moment, achieving small goals one by one, living a normal life."/>
    <m/>
    <s v="China"/>
    <m/>
    <n v="2018"/>
    <s v="Disability &amp; Society"/>
    <s v="Family"/>
    <x v="28"/>
    <x v="6"/>
    <s v="Family resilience."/>
    <s v="Resilience"/>
    <s v="Belief systems, family organizational patterns, communication patterns."/>
    <s v="Communication, belief systems, and organizational patterns"/>
    <m/>
  </r>
  <r>
    <s v="Chew et al., (2018b)"/>
    <s v="Qualitative"/>
    <s v="Social Work"/>
    <n v="2018"/>
    <s v="The capacity to recover from, adapt, or remain strong when facing adversity. That is, individuals who have good outcomes despite having a high risk for maladjustment, maintain competence despite threats to their well-being and recover from trauma (Masten &amp; Monn, 2015)._x000a__x000a_Families as a resource that an individual can harness in order to cope with adversity (Walsh, 2016). "/>
    <s v="Risk: young people living with epilepsy. _x000a_Resources: family processes. _x000a_Outcome: psychosocial outcomes."/>
    <s v="Adapt"/>
    <s v="Young people's self-esteem, social competencies and functioning, academic achievement, and quality of life. "/>
    <s v="E.g., shared family beliefs, family connectedness, communication processes supporting collaborative problem-solving, adopt a positive outlook and optimism."/>
    <m/>
    <s v="China"/>
    <m/>
    <s v="2013-2014"/>
    <s v="Social Work in Health Care"/>
    <s v="Individual"/>
    <x v="29"/>
    <x v="6"/>
    <s v="Psychosocial outcomes."/>
    <s v="Health &amp; Well-Being"/>
    <s v="Family processes."/>
    <s v="Family functioning"/>
    <m/>
  </r>
  <r>
    <s v="Chew &amp; Haase (2016)"/>
    <s v="Quantitative"/>
    <s v="Behavioral Sciences; Clinical Neurology; Psychiatry"/>
    <n v="2016"/>
    <s v="How families deal and cope with adversity."/>
    <s v="Risk: young people living with epilepsy._x000a_Resources: family functioning._x000a_Outcome: reducing psychosocial problems in young people."/>
    <s v="Belief systems."/>
    <s v="Family beliefs: making meaning of adversity, positive outlook, transcendence and spirituality._x000a_Organizational patterns: flexibility in family structure, connectedness among family members, utilization of social and economic resources. _x000a_Communication: open emotional expression, collaborative problem-solving,"/>
    <s v="E.g., consulting each other in the family about decisions, asking neighbors for assistance, showing love and affection to family members, and attending prayers/services at places of worship."/>
    <m/>
    <s v="Singapore"/>
    <m/>
    <s v="2013-2014"/>
    <s v="Epilepsy &amp; Behavior"/>
    <s v="Family"/>
    <x v="29"/>
    <x v="6"/>
    <s v="Reducing psychosocial outcomes."/>
    <s v="Health &amp; Well-Being"/>
    <s v="Family functioning."/>
    <s v="Family functioning"/>
    <m/>
  </r>
  <r>
    <m/>
    <m/>
    <m/>
    <m/>
    <m/>
    <m/>
    <s v="Organizational patterns."/>
    <m/>
    <m/>
    <m/>
    <m/>
    <m/>
    <m/>
    <m/>
    <m/>
    <x v="1"/>
    <x v="1"/>
    <m/>
    <m/>
    <m/>
    <m/>
    <m/>
  </r>
  <r>
    <m/>
    <m/>
    <m/>
    <m/>
    <m/>
    <m/>
    <s v="Communication processes."/>
    <m/>
    <m/>
    <m/>
    <m/>
    <m/>
    <m/>
    <m/>
    <m/>
    <x v="1"/>
    <x v="1"/>
    <m/>
    <m/>
    <m/>
    <m/>
    <m/>
  </r>
  <r>
    <s v="Chew et al., (2017)"/>
    <s v="Quantitative"/>
    <s v="Behavioral Sciences; Clinical Neurology; Psychiatry"/>
    <n v="2017"/>
    <s v="Cope successfully with adversity."/>
    <s v="Risk: young people living with epilepsy. _x000a_Resources: coping behaviours and family resilience._x000a_Constraints: stress and illness perceptions._x000a_Outcome: young people's self-esteem."/>
    <s v="N/A"/>
    <s v="N/A"/>
    <s v="E.g., illness severity, emotional burden, perceived consequences of illness (constraints), trying to think of good things in one's life, and showing love and affection for family members (resources). "/>
    <m/>
    <s v="Singapore"/>
    <m/>
    <s v="2013-2014"/>
    <s v="Epilepsy &amp; Behavior"/>
    <s v="Individual"/>
    <x v="29"/>
    <x v="6"/>
    <s v="Youth self-esteem."/>
    <s v="Child development"/>
    <s v="Coping behaviors, family resilience, and stress and illness perceptions."/>
    <s v="Other"/>
    <s v="This paper and many others use the Family Resilience Assessment Scale (FRAS), a 54-item scale to assess family processes that support families' ability to cope successfully with adversity. "/>
  </r>
  <r>
    <s v="Childress et al., (2023)"/>
    <s v="Qualitative"/>
    <s v="Family Studies; Social Work"/>
    <n v="2023"/>
    <s v="&quot;the ability to withstand and rebound from disruptive life challenges (Walsh, 2003)&quot;."/>
    <s v="Risk: loss of childcare and in-person schooling due to the Covid-19 pandemic._x000a_Resources: changes in parenting._x000a_Outcome: parental stress. "/>
    <s v="Belief systems."/>
    <s v="Belief systems: making meaning of adversity, positive outlook, and spirituality._x000a_Organizational patterns: family connectedness, resources, and flexibility._x000a_Communication/problem-solving: emotional expression, collaborative problem-solving and clarity."/>
    <s v="E.g., reducing time and intensity of effort devoted to paid work because of their additional parenting responsibilities, slowing down to prioritize time with children, creating new routines and traditions."/>
    <m/>
    <s v="U.S."/>
    <m/>
    <n v="2020"/>
    <s v="Child &amp; Family Social Work"/>
    <s v="Individual"/>
    <x v="30"/>
    <x v="8"/>
    <s v="Parental stress."/>
    <s v="Health &amp; Well-Being"/>
    <s v="Changes in parenting."/>
    <s v="Parenting Practices"/>
    <m/>
  </r>
  <r>
    <m/>
    <m/>
    <m/>
    <m/>
    <m/>
    <m/>
    <s v="Organizational patterns."/>
    <m/>
    <m/>
    <m/>
    <m/>
    <m/>
    <m/>
    <m/>
    <m/>
    <x v="1"/>
    <x v="1"/>
    <m/>
    <m/>
    <m/>
    <m/>
    <m/>
  </r>
  <r>
    <m/>
    <m/>
    <m/>
    <m/>
    <m/>
    <m/>
    <s v="Communication processes."/>
    <m/>
    <m/>
    <m/>
    <m/>
    <m/>
    <m/>
    <m/>
    <m/>
    <x v="1"/>
    <x v="1"/>
    <m/>
    <m/>
    <m/>
    <m/>
    <m/>
  </r>
  <r>
    <s v="Chiu et al., (2019)"/>
    <s v="Quantitative"/>
    <s v="Family Studies; Psychology, Developmental; Psychiatry"/>
    <n v="2019"/>
    <s v="&quot;the capacity to rebound from adversity stronger_x000a_and more resourceful&quot; (Walsh, 1998, 2002)."/>
    <s v="Risk: families of children with developmental delay (DD)._x000a_Resources: family strengths._x000a_Outcome: maximize the child's developmental potential."/>
    <s v="Belief systems."/>
    <s v="Belief systems: meaning-making of adversity, a positive outlook, transcendence, and spirituality._x000a_Organizational patterns: flexibility, connectedness, social and economic resources._x000a_Communication/problem-solving: clarity, open emotional expression, and collaborative problem-solving."/>
    <s v="E.g., maintaining good interactive relationships, using effective coping strategies."/>
    <m/>
    <s v="Taiwan"/>
    <m/>
    <s v="2014-2015"/>
    <s v="Journal of Child and Family Studies"/>
    <s v="Family"/>
    <x v="31"/>
    <x v="6"/>
    <s v="Maximization of the child's developmental potential."/>
    <s v="Child development"/>
    <s v="Family strengths."/>
    <s v="Family functioning"/>
    <s v="The authors assess the validity of the FRAS translated into Mandarin."/>
  </r>
  <r>
    <m/>
    <m/>
    <m/>
    <m/>
    <m/>
    <m/>
    <s v="Organizational patterns."/>
    <m/>
    <m/>
    <m/>
    <m/>
    <m/>
    <m/>
    <m/>
    <m/>
    <x v="1"/>
    <x v="1"/>
    <m/>
    <m/>
    <m/>
    <m/>
    <m/>
  </r>
  <r>
    <m/>
    <m/>
    <m/>
    <m/>
    <m/>
    <m/>
    <s v="Communication processes."/>
    <m/>
    <m/>
    <m/>
    <m/>
    <m/>
    <m/>
    <m/>
    <m/>
    <x v="1"/>
    <x v="1"/>
    <m/>
    <m/>
    <m/>
    <m/>
    <m/>
  </r>
  <r>
    <s v="Choi (2023)"/>
    <s v="Quantitative"/>
    <s v="Psychology, Clinical; Criminology &amp; Penology; Family Studies; Psychiatry"/>
    <n v="2023"/>
    <s v="The capacity to cope with adversity and maintain healthy family functioning despite challenging circumstances (Walsh, 2003a, 2016)."/>
    <s v="Risk: bullying victimization, Adverse Childhood Experiences (ACEs), and poverty status._x000a_Resources: family resilience._x000a_Outcome: adolescent internalizing disorders."/>
    <s v="N/A"/>
    <s v="N/A"/>
    <s v="E.g., talk about what to do when the family faces problems, work together to solve problems, draw from available family strengths, staying hopeful in difficult times."/>
    <m/>
    <s v="U.S."/>
    <m/>
    <n v="2016"/>
    <s v="Journal of Aggression Maltreatment &amp; trauma"/>
    <s v="Individual"/>
    <x v="32"/>
    <x v="9"/>
    <s v="Adolescent internalizing disorders."/>
    <s v="Health &amp; Well-Being"/>
    <s v="Family resilience."/>
    <s v="Resilience"/>
    <m/>
  </r>
  <r>
    <s v="Chu et al., (2022)"/>
    <s v="Quantitative"/>
    <s v="Family Studies; Social Work"/>
    <n v="2022"/>
    <s v="&quot;Effective coping and adaptation in the face of loss, hardship, or adversity&quot;"/>
    <s v="Risk: caregiver burden._x000a_Resources: family resilience._x000a_Outcome: easing caregiver burden."/>
    <s v="Belief systems."/>
    <s v="Belief systems: meaning-making of adversity, maintaining a positive outlook, transcendence, and spirituality. It indicates the ability to normalize, overcome, and obtain positive contributions from a crisis._x000a_Organizational patterns: flexibility, connectedness, social and economic resources. It reflects the presence of supportive family organization and relationships. _x000a_Communication patterns: clarity, open emotional expression, collaborative problem-solving. It reflects the capability of a family to communicate effectively."/>
    <s v="See &quot;Author's definition of types&quot;."/>
    <m/>
    <s v="China"/>
    <m/>
    <s v="N/A"/>
    <s v="Family Relations"/>
    <s v="Family"/>
    <x v="33"/>
    <x v="2"/>
    <s v="Easing caregiver burden."/>
    <s v="Family functioning"/>
    <s v="Family resilience."/>
    <s v="Resilience"/>
    <s v="The objective of this study is to validate the FRAS scale."/>
  </r>
  <r>
    <m/>
    <m/>
    <m/>
    <m/>
    <m/>
    <m/>
    <s v="Organizational patterns."/>
    <m/>
    <m/>
    <m/>
    <m/>
    <m/>
    <m/>
    <m/>
    <m/>
    <x v="1"/>
    <x v="1"/>
    <m/>
    <m/>
    <m/>
    <m/>
    <m/>
  </r>
  <r>
    <m/>
    <m/>
    <m/>
    <m/>
    <m/>
    <m/>
    <s v="Communication processes."/>
    <m/>
    <m/>
    <m/>
    <m/>
    <m/>
    <m/>
    <m/>
    <m/>
    <x v="1"/>
    <x v="1"/>
    <m/>
    <m/>
    <m/>
    <m/>
    <m/>
  </r>
  <r>
    <s v="Coba-Rodriguez et al., (2020)"/>
    <s v="Qualitative"/>
    <s v="Family Studies; Psychology, Developmental; Psychiatry"/>
    <n v="2020"/>
    <s v="&quot;Families cultural strengths and how parents are proactively involved in  with their children's daily lives&quot; (McCubbin et al., 1998)._x000a__x000a_&quot;...how families, demonstrate strength, agency, resourcefulness, and problem-solving skills in their own right as they promote their children's school readiness (Walsh 2002)&quot;."/>
    <s v="Risk: low-income Latino families with preschoolers transitioning to kindergarten._x000a_Resources: home-based involvement practices._x000a_Outcome: preparation for kindergarten."/>
    <s v="N/A"/>
    <s v="N/A"/>
    <s v="E.g., promoting reading, embedding learning in daily activities, assessing knowledge and skills, utilizing educational materials, and direct teaching."/>
    <m/>
    <s v="U.S."/>
    <m/>
    <s v="2015-2016"/>
    <s v="Journal of Child and Family Studies"/>
    <s v="Family"/>
    <x v="34"/>
    <x v="4"/>
    <s v="Preparation for kindergarten."/>
    <s v="Child development"/>
    <s v="Home-based involvement practices."/>
    <s v="Parenting Practices"/>
    <m/>
  </r>
  <r>
    <s v="Cohen et al., (2002)"/>
    <s v="Qualitative"/>
    <s v="Psychology, Clinical; Family Studies"/>
    <n v="2002"/>
    <s v="&quot;The family ability to perceive a stressful event as a challenging situation, or family members' ability to function efficiently under harsh conditions&quot;."/>
    <s v="Risk: Israeli women in families who underwent a crisis in the past year. _x000a_Resources: interpersonal relationships._x000a_Outcome: perception of family resilience."/>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
    <s v="E.g., the ability to share painful feelings, flexibility among family members, connectedness, and family values. "/>
    <m/>
    <s v="Israel"/>
    <m/>
    <n v="1998"/>
    <s v="American Journal of Family Therapy "/>
    <s v="Family"/>
    <x v="35"/>
    <x v="0"/>
    <s v="Perception of family resilience."/>
    <s v="Resilience"/>
    <s v="Interpersonal relationships."/>
    <s v="Family functioning"/>
    <m/>
  </r>
  <r>
    <m/>
    <m/>
    <m/>
    <m/>
    <m/>
    <m/>
    <s v="Organizational patterns."/>
    <m/>
    <m/>
    <m/>
    <m/>
    <m/>
    <m/>
    <m/>
    <m/>
    <x v="1"/>
    <x v="1"/>
    <m/>
    <m/>
    <m/>
    <m/>
    <m/>
  </r>
  <r>
    <m/>
    <m/>
    <m/>
    <m/>
    <m/>
    <m/>
    <s v="Communication processes."/>
    <m/>
    <m/>
    <m/>
    <m/>
    <m/>
    <m/>
    <m/>
    <m/>
    <x v="1"/>
    <x v="1"/>
    <m/>
    <m/>
    <m/>
    <m/>
    <m/>
  </r>
  <r>
    <s v="Conger &amp; Conger (2002)"/>
    <s v="Quantitative"/>
    <s v="Family Studies; Sociology"/>
    <n v="2002"/>
    <s v="&quot;Resilience refers to a dynamic process encompassing positive adaptation within the context of significant adversity&quot;. (Luthar et al., 2000)."/>
    <s v="Risk: economic hardship, and the transition from childhood to adolescence, and from adolescence to early adulthood._x000a_Resources: marital support, effective problem-solving skills, a sense of mastery (parents), support from parents, siblings, and adults outside of the family (children), and nurturant-involved parenting (transitions)._x000a_Outcome: competent functioning, reduced level of economic pressure, fewer emotional and behavioral problems."/>
    <s v="Adapt"/>
    <s v="Social and instrumental competence, as well as avoidance of serious emotional or behavioral problems."/>
    <s v="E.g., good quality of family relationships, instrumental/social/emotional/cognitive functioning of the individual, high social support between spouses, nonexploitive and practical solutions to existing family disputes. Through nurturant-involved parenting, positive adjustment in terms of school performance, close relations with peers, and self-confidence can be found. "/>
    <m/>
    <s v="U.S."/>
    <m/>
    <s v="1989-1993"/>
    <s v="Journal of Marriage and Family"/>
    <s v="Family"/>
    <x v="36"/>
    <x v="4"/>
    <s v="Competent functioning, reduced level of economic pressure, fewer emotional and behavioral problems."/>
    <s v="Health &amp; Well-Being"/>
    <s v="Marital support, effective problem-solving skills, a sense of mastery (parents), support from parents/siblings/adults outside of the family (children), and nurturant-involved parenting (transitions). "/>
    <s v="Family functioning"/>
    <m/>
  </r>
  <r>
    <s v="Crandall et al., (2023)"/>
    <s v="Quantitative"/>
    <s v="Family Studies"/>
    <n v="2023"/>
    <s v="Respond to and rebound from adversity - coping, adapting to, and bouncing back from adversity. "/>
    <s v="Risk: different conceptualization of the same concept (resilience). _x000a_Resources: family health and functioning. _x000a_Outcome: family well-being."/>
    <s v="N/A"/>
    <s v="N/A"/>
    <s v="E.g., families' ability to carry out roles, family growth and adaptive beliefs, communication and problem-solving skills, and emotional support."/>
    <m/>
    <s v="N/A"/>
    <m/>
    <s v="N/A"/>
    <s v="Journal of Family Theory &amp; Review"/>
    <s v="Family"/>
    <x v="37"/>
    <x v="0"/>
    <s v="Family well-being."/>
    <s v="Health &amp; Well-Being"/>
    <s v="Family health- and functioning."/>
    <s v="Family functioning"/>
    <s v="Theoretical with a case study."/>
  </r>
  <r>
    <s v="Cypress &amp; Allred (2023)"/>
    <s v="Qualitative"/>
    <s v="Family Studies; Social Work"/>
    <n v="2023"/>
    <s v="&quot;Family resilience refers to the capacity of the family, as a functional system, to withstand and rebound from adversity&quot; (Walsh, 2003)."/>
    <s v="Risk: critical illness among patients in intensive care units._x000a_Resources: rounding in the presence of family and attitudes of ICU health care professionals.  _x000a_Outcome: patient and family satisfaction. "/>
    <s v="Belief systems."/>
    <s v="Communication and problem-solving: clarity, open emotional expression, and collaborative problem-solving._x000a_Belief systems: meaning-making of adversity, positive outlook, optimism, and transcendence and spirituality._x000a_Organizational patterns: social and economic resources, flexibility, connectedness, and mutual support collaboration."/>
    <s v="E.g., family as synchronizer and being one with the patient, as a spokesperson, as another pair of eyes, and family as loving, caring, emotional, and psychological support, medical technical jargon."/>
    <m/>
    <s v="U.S."/>
    <m/>
    <s v="2021-2022"/>
    <s v="Family Relations"/>
    <s v="Family"/>
    <x v="38"/>
    <x v="5"/>
    <s v="Patient and family satisfaction."/>
    <s v="Health &amp; Well-Being"/>
    <s v="Rounding in the presence of family, and attitudes of health care professionals. "/>
    <s v="Attitudes"/>
    <m/>
  </r>
  <r>
    <m/>
    <m/>
    <m/>
    <m/>
    <m/>
    <m/>
    <s v="Organizational patterns."/>
    <m/>
    <m/>
    <m/>
    <m/>
    <m/>
    <m/>
    <m/>
    <m/>
    <x v="1"/>
    <x v="1"/>
    <m/>
    <m/>
    <m/>
    <m/>
    <m/>
  </r>
  <r>
    <m/>
    <m/>
    <m/>
    <m/>
    <m/>
    <m/>
    <s v="Communication processes."/>
    <m/>
    <m/>
    <m/>
    <m/>
    <m/>
    <m/>
    <m/>
    <m/>
    <x v="1"/>
    <x v="1"/>
    <m/>
    <m/>
    <m/>
    <m/>
    <m/>
  </r>
  <r>
    <s v="Daniels (2022)"/>
    <s v="Qualitative"/>
    <s v="Family Studies"/>
    <n v="2022"/>
    <s v="&quot;Family resilience is when the family system is able to persevere through an_x000a_adverse experience&quot;. The goal is for the family to adapt and thrive when experiencing challenges and traumas  (Walsh, 2016)."/>
    <s v="Risk: BIPOC families' racial trauma during COVID-19._x000a_Resources: counseling approach._x000a_Outcome: efficiently address and treat racial trauma during the global pandemic. "/>
    <s v="N/A"/>
    <s v="N/A"/>
    <s v="E.g., build rapport with the family, understanding family dynamics and interactions, understanding family responses to trauma. "/>
    <m/>
    <s v="U.S."/>
    <m/>
    <s v="N/A"/>
    <s v="Family Journal"/>
    <s v="Family"/>
    <x v="39"/>
    <x v="8"/>
    <s v="Efficiently address and treat racial trauma during the pandemic."/>
    <s v="Health &amp; Well-Being"/>
    <s v="Counceling approach."/>
    <s v="Support from surroundings"/>
    <m/>
  </r>
  <r>
    <s v="Daniels et al., (2022)"/>
    <s v="Quantitative"/>
    <s v="Family Studies"/>
    <n v="2022"/>
    <s v="&quot;Resilience occurs when an individual acclimates to their environment after adverse events (Ungar et al., 2013)."/>
    <s v="Risk: complex trauma during childhood._x000a_Resources: family environment and cohesion._x000a_Outcome: decreased depressive symptoms."/>
    <s v="N/A"/>
    <s v="N/A"/>
    <s v="E.g., ability to cope with negative scenarios, meaning of life, ability to take care of oneself, and family communication, moral-religious emphasis, intellectual-cultural orientation."/>
    <m/>
    <s v="U.S."/>
    <m/>
    <s v="N/A"/>
    <s v="Family Journal"/>
    <s v="Family &amp; Individual"/>
    <x v="40"/>
    <x v="5"/>
    <s v="Decreased depressive symptoms."/>
    <s v="Health &amp; Well-Being"/>
    <s v="Family environment and cohesion."/>
    <s v="Family functioning"/>
    <m/>
  </r>
  <r>
    <s v="Davis &amp; Kane (2016)"/>
    <s v="Qualitative"/>
    <s v="Family Studies; Social Work"/>
    <n v="2016"/>
    <s v="Individual and family-level change following adversity, which programs and resources can support. "/>
    <s v="Risk: adverse childhood experiences (ACEs)._x000a_Resources: home visitors' perceptions of structural constraints. _x000a_Outcome: improving child development. "/>
    <s v="N/A"/>
    <s v="N/A"/>
    <s v="E.g., a more narrow focus on individuals and households, attention on structure and agency, recognizing individual resilience and agency while taking into account structural resources."/>
    <m/>
    <s v="U.S."/>
    <m/>
    <n v="2013"/>
    <s v="Families in Society - The Journal of Contemporary Social Services "/>
    <s v="Family &amp; Individual"/>
    <x v="41"/>
    <x v="9"/>
    <s v="Improving child development."/>
    <s v="Child development"/>
    <s v="Home visitors perceptions of structural constraints."/>
    <s v="Social work"/>
    <m/>
  </r>
  <r>
    <s v="de Bres &amp; Morrison-Young (2023)"/>
    <s v="Qualitative"/>
    <s v="Criminology &amp; Penology; Women's Studies"/>
    <n v="2023"/>
    <s v="Family support acts as a protective factor for transgender youth and improves their well-being and resilience in facing challenges outside of the home."/>
    <s v="Risk: parents of transgender children._x000a_Resources: parent discourses_x000a_Outcome: parents' resistance to gender-based oppression."/>
    <s v="N/A"/>
    <s v="N/A"/>
    <s v="E.g., personal transformation, shifting gender ideologies, child-led parenting, unconditional love and support."/>
    <m/>
    <s v="New Zealand"/>
    <m/>
    <s v="N/A"/>
    <s v="LGBTQ Family - An Interdisciplinary Journal"/>
    <s v="Family"/>
    <x v="42"/>
    <x v="13"/>
    <s v="Resistance to gender-based oppression."/>
    <s v="Empowerment"/>
    <s v="Parent discourses."/>
    <s v="Parenting Practices"/>
    <m/>
  </r>
  <r>
    <s v="De Haan et al., (2002)"/>
    <s v="Quantitative"/>
    <s v="Psychology, Clinical; Family Studies "/>
    <n v="2002"/>
    <s v="Resilience as a process that is visible only over time. "/>
    <s v="Risk: transition into first-time parenthood._x000a_Resources and constraints: marital relations, spouses' mental health, expectations of child impact on family._x000a_Outcome: family's path of resilience."/>
    <s v="N/A"/>
    <s v="N/A"/>
    <s v="E.g., marital adjustment, division of family tasks, depression and anxiety, expectations regarding the child's effect on the parents' development/marital relations/cooperation, and marital conflict."/>
    <m/>
    <s v="N/A"/>
    <m/>
    <s v="N/A"/>
    <s v="American Journal of Family Therapy"/>
    <s v="Family"/>
    <x v="43"/>
    <x v="2"/>
    <s v="Path of resilience."/>
    <s v="Resilience"/>
    <s v="Marital relations, spouses' mental health, expectations of child impact on family."/>
    <s v="Family functioning"/>
    <s v="Methodological paper with a limited test case. "/>
  </r>
  <r>
    <s v="de Villiers &amp; Greeff (2023)"/>
    <s v="Mixed methods"/>
    <s v="Psychology, Clinical; Family Studies"/>
    <n v="2023"/>
    <s v="Positive attributes the family may already have at hand that can help them adapt. "/>
    <s v="Risk: a child's same-sex sexual orientation disclosure._x000a_Resources: family qualities. _x000a_Outcome: family adaptation to the child's same-sex attraction disclosure event."/>
    <s v="Family functioning"/>
    <s v="Interpersonal relationships; development, well-being, and spirituality; community relationships and nature; and structure and function."/>
    <s v="E.g., community and social support from family, relatives, and friends, positive family communication, same-sex as a topic of conversation, ability to redefine a stressor."/>
    <m/>
    <s v="South Africa"/>
    <m/>
    <s v="N/A"/>
    <s v="American Journal of Family Therapy"/>
    <s v="Family"/>
    <x v="44"/>
    <x v="0"/>
    <s v="Family adaptation to child's same-sex attraction disclosure."/>
    <s v="Coping &amp; Adaptation"/>
    <s v="Family qualities."/>
    <s v="Family functioning"/>
    <m/>
  </r>
  <r>
    <s v="Dierckx et al., (2017)"/>
    <s v="Qualitative"/>
    <s v="Family Studies; Social Work"/>
    <n v="2017"/>
    <s v="The ability to withstand and rebound from adversity."/>
    <s v="Risk: families where one parent undergoes a gender transition._x000a_Resources: family continuity, family communication, significant others' acceptance, attributing meaning._x000a_Outcome: experiences of minor children."/>
    <s v="Protective factors"/>
    <s v="Family cohesiveness: balance between strong emotional bonds and individual independence._x000a_Family flexibility: balance a family achieves between change and stability._x000a_Family communication and family beliefs. "/>
    <s v="E.g., continuity in the transgender parent's behavior, open community and a space to ask questions that are answered openly and honestly, support from a significant other, reflecting on the positive effect of parenthood on gender identity and acceptance. "/>
    <m/>
    <s v="Belgium"/>
    <m/>
    <n v="2015"/>
    <s v="Family Relations"/>
    <s v="Family"/>
    <x v="45"/>
    <x v="13"/>
    <s v="Experiences of minor children."/>
    <s v="Other"/>
    <s v="Family continuity, family communication, significant others' acceptance, attributing meaning."/>
    <s v="Family functioning"/>
    <m/>
  </r>
  <r>
    <s v="Distelberg &amp; Taylor (2015)"/>
    <s v="Quantitative"/>
    <s v="Family Studies; Social Work"/>
    <n v="2015"/>
    <s v="How families survive and overcome multi-stressed environments."/>
    <s v="Risk: public housing residents._x000a_Resources: internal and external community social support and family resilience._x000a_Outcome: economic mobility in terms of health and vocational resources. "/>
    <s v="Belief systems."/>
    <s v="Positive outlook, connectedness, flexibility, and collaborative problem-solving."/>
    <s v="E.g., strong relationships with other residents within the housing community, interactions with residents, relationships with individuals outside of the housing community. "/>
    <m/>
    <s v="U.S."/>
    <m/>
    <n v="2012"/>
    <s v="Child &amp; Family Social Work"/>
    <s v="Family"/>
    <x v="46"/>
    <x v="0"/>
    <s v="Economic mobility."/>
    <s v="Empowerment"/>
    <s v="Internal/external community social support."/>
    <s v="Support from surroundings"/>
    <m/>
  </r>
  <r>
    <m/>
    <m/>
    <m/>
    <m/>
    <m/>
    <m/>
    <s v="Organizational patterns."/>
    <m/>
    <m/>
    <m/>
    <m/>
    <m/>
    <m/>
    <m/>
    <m/>
    <x v="1"/>
    <x v="1"/>
    <m/>
    <m/>
    <m/>
    <m/>
    <m/>
  </r>
  <r>
    <m/>
    <m/>
    <m/>
    <m/>
    <m/>
    <m/>
    <s v="Communication processes."/>
    <m/>
    <m/>
    <m/>
    <m/>
    <m/>
    <m/>
    <m/>
    <m/>
    <x v="1"/>
    <x v="1"/>
    <m/>
    <m/>
    <m/>
    <m/>
    <m/>
  </r>
  <r>
    <s v="Dolbin-MacNab et al., (2021)"/>
    <s v="Qualitative"/>
    <s v="Family Studies; Social Work"/>
    <n v="2021"/>
    <s v="Processes by which grand families adapt, grow, and change as a response to challenges, emerging in a better position to cope with future adversity and maintaining successful reunification (Walsh, 2003)."/>
    <s v="Risk: grandchildren being reunified with a biological parent._x000a_Resources: family processes._x000a_Outcome: maintenance of a successful reunification."/>
    <s v="Adapt"/>
    <s v="Belief systems: meaning-making of challenging situations, maintaining a positive outlook, spiritual beliefs, optimism, and acceptance of the situation. _x000a_Organizational patterns: flexibility and adaptability in the face of adversity, connectedness through family collaboration. support, and commitment, social- and economic resources._x000a_Family communication: effective communication, and problem-solving."/>
    <s v="E.g., grandparents believe that parents should raise their children, focusing on the needs and safety of the children which can guide the decision-making and interactions with parents, faith, providing the parents with emotional and instrumental support."/>
    <m/>
    <s v="U.S."/>
    <m/>
    <s v="N/A"/>
    <s v="Family Relations"/>
    <s v="Family"/>
    <x v="47"/>
    <x v="2"/>
    <s v="Successful reuinification."/>
    <s v="Family functioning"/>
    <s v="Family processes."/>
    <s v="Family functioning"/>
    <m/>
  </r>
  <r>
    <s v="dos Santos et al., (2021)"/>
    <s v="Quantitative"/>
    <s v="Family Studies"/>
    <n v="2021"/>
    <s v="Moderating adversity which leads to flexibility and resilience in times of change."/>
    <s v="Risk: deployment of a service member._x000a_Resources: social support, positive emotions, and family and life satisfaction._x000a_Constraints: anxiety and negative emotions._x000a_Outcome: individual and family well-being. "/>
    <s v="N/A"/>
    <s v="N/A"/>
    <s v="E.g., financial stability, high motivation and the goal of the mission, personal growth, having a temporal space to reflect, consolidation of marital relationships, opportunity to help other people, expressed affection."/>
    <m/>
    <s v="Portugal"/>
    <m/>
    <n v="2018"/>
    <s v="Couple and Family Psychology - Research and Practice"/>
    <s v="Family &amp; Individual"/>
    <x v="48"/>
    <x v="14"/>
    <s v="Individual and family well-being."/>
    <s v="Health &amp; Well-Being"/>
    <s v="Social support, positive and negative emotions, family and life satisfaction."/>
    <s v="Other"/>
    <m/>
  </r>
  <r>
    <s v="Duncan et al., (2022)"/>
    <s v="Quantitative"/>
    <s v="Family Studies"/>
    <n v="2022"/>
    <s v="“the ability to withstand and rebound from disruptive life changes” (Walsh, 2015)."/>
    <s v="Risk: none (investigating variation)._x000a_Resources: sociodemographic characteristics, psychological and health resources, and social capital. _x000a_Outcome: family resilience."/>
    <s v="N/A"/>
    <s v="N/A"/>
    <s v="E.g., sex, race, age, educational attainment, income (sociodemographic), trust in community leaders (social capital), optimism and life satisfaction (psychological), depressive symptoms, and general health (health)."/>
    <m/>
    <s v="U.S."/>
    <m/>
    <s v="N/A"/>
    <s v="Family Journal"/>
    <s v="Family"/>
    <x v="49"/>
    <x v="15"/>
    <s v="Family resilience."/>
    <s v="Resilience"/>
    <s v="Sociodemographic characteristics, institutional structures, social capital."/>
    <s v="Several"/>
    <m/>
  </r>
  <r>
    <s v="Duncan et al., (2021)"/>
    <s v="Quantitative"/>
    <s v="Family Studies"/>
    <n v="2021"/>
    <s v="&quot;ability to both rebound from disruptive and stressful events and to withstand disruptive events as they arise&quot; (Walsh, 2015)."/>
    <s v="Risk: crises and ongoing challenges (evaluation of Walsh's empirical approach)._x000a_Resources: belief systems, organizational patterns, communication/problem-solving._x000a_Outcome: family resilience"/>
    <s v="Belief systems."/>
    <s v="Belief systems: meaning-making of adversity, maintaining positive outlooks, drawing strength from spirituality and transcendence._x000a_Organizational patterns: maintaining flexibility, connectedness, and social and economic resources._x000a_Communication/problem-solving: approach adversity with clarity, and support and express appropriate emotional responses, collaborative problem-solving. "/>
    <s v="E.g., maintain hopefulness, reliance on family members, share positive feelings."/>
    <m/>
    <s v="U.S. "/>
    <m/>
    <s v="N/A"/>
    <s v="Family Journal"/>
    <s v="Family"/>
    <x v="50"/>
    <x v="0"/>
    <s v="Family resilience."/>
    <s v="Resilience"/>
    <s v="Belief systems, organizational patterns, communication/problem-solving."/>
    <s v="Communication, belief systems, and organizational patterns"/>
    <m/>
  </r>
  <r>
    <m/>
    <m/>
    <m/>
    <m/>
    <m/>
    <m/>
    <s v="Organizational patterns."/>
    <m/>
    <m/>
    <m/>
    <m/>
    <m/>
    <m/>
    <m/>
    <m/>
    <x v="1"/>
    <x v="1"/>
    <m/>
    <m/>
    <m/>
    <m/>
    <m/>
  </r>
  <r>
    <m/>
    <m/>
    <m/>
    <m/>
    <m/>
    <m/>
    <s v="Communication processes."/>
    <m/>
    <m/>
    <m/>
    <m/>
    <m/>
    <m/>
    <m/>
    <m/>
    <x v="1"/>
    <x v="1"/>
    <m/>
    <m/>
    <m/>
    <m/>
    <m/>
  </r>
  <r>
    <s v="Erdemir (2022)"/>
    <s v="Qualitative"/>
    <s v="Family Studies; Psychology, Developmental;  Psychiatry"/>
    <n v="2022"/>
    <s v="&quot;the capacity and functioning of the members of the family system to withstand and rebound from significant adversity strengthened, more resourceful and confident, and their ability to demonstrate positive adaptation in the face of challenging circumstances&quot; (Walsh, 2016)."/>
    <s v="Risk: Syrian refugees and local Turkish mothers in impoverished host communities._x000a_Resources: home-visiting programs._x000a_Outcome: positive parenting and enhanced child development. "/>
    <s v="N/A"/>
    <s v="N/A"/>
    <s v="E.g., mothers building strong bonds with the home visitors who encouraged them to be confident in their competence, to make positive changes for their children, and the home visitors appreciating the mothers' care, persistence, compassion, and having a nonjudgemental approach. "/>
    <m/>
    <s v="Turkey"/>
    <m/>
    <s v="N/A"/>
    <s v="Journal of Child and Family Studies"/>
    <s v="Family"/>
    <x v="51"/>
    <x v="10"/>
    <s v="Positive parenting and child development."/>
    <s v="Child development"/>
    <s v="Home-visiting programs."/>
    <s v="Social work"/>
    <m/>
  </r>
  <r>
    <s v="Feinberg et al., (2020)"/>
    <s v="Quantitative"/>
    <s v="Family Studies; Social Work"/>
    <n v="2020"/>
    <s v="N/A"/>
    <s v="Risk: military couples transitioning into parenthood._x000a_Resources: online parenting program for military parents-to-be._x000a_Outcome: well-being."/>
    <s v="N/A"/>
    <s v="N/A"/>
    <s v="E.g., through an effective program, having higher levels of co-parenting closeness/agreement/support/parental efficacy."/>
    <m/>
    <s v="U.S."/>
    <m/>
    <n v="2014"/>
    <s v="Family Relations"/>
    <s v="Family"/>
    <x v="52"/>
    <x v="2"/>
    <s v="Well-being."/>
    <s v="Health &amp; Well-Being"/>
    <s v="Online prevention program for military parents-to-be."/>
    <s v="Parenting Practices"/>
    <m/>
  </r>
  <r>
    <s v="Foo et al., (2015)"/>
    <s v="Qualitative"/>
    <s v="Social Work"/>
    <n v="2015"/>
    <s v="Key family processes mediating the recovery of all family members and their relationships following stressful crises and persistent challenges (Walsh, 2003)."/>
    <s v="Risk: parents of children with autism spectrum disorder (ASD)._x000a_Resources: family processes._x000a_Outcome: parents making sense of their experiences."/>
    <s v="Belief systems."/>
    <s v="Belief systems: meaning-making of adversity, maintaining a positive outlook, spirituality._x000a_Organizational patterns: flexibility in adaptation, being open to change, relational connectedness, and social- and economic resources._x000a_Communication/problem-solving: clarity in words and actions, emotional connectedness, and collaborative problem-solving."/>
    <s v="E.g., a sense of responsibility, believing in the duty as a parent to care for and protect one's child and to support and care for one's spouse, contribute to ASD service delivery by participating in research going on at the hospital."/>
    <m/>
    <s v="Singapore"/>
    <m/>
    <s v="2011-2012"/>
    <s v="Qualitative Social Work"/>
    <s v="Family"/>
    <x v="53"/>
    <x v="6"/>
    <s v="Parents making sense of their experiences."/>
    <s v="Other"/>
    <s v="Family processes."/>
    <s v="Family functioning"/>
    <m/>
  </r>
  <r>
    <m/>
    <m/>
    <m/>
    <m/>
    <m/>
    <m/>
    <s v="Organizational patterns."/>
    <m/>
    <m/>
    <m/>
    <m/>
    <m/>
    <m/>
    <m/>
    <m/>
    <x v="1"/>
    <x v="1"/>
    <m/>
    <m/>
    <m/>
    <m/>
    <m/>
  </r>
  <r>
    <m/>
    <m/>
    <m/>
    <m/>
    <m/>
    <m/>
    <s v="Communication processes."/>
    <m/>
    <m/>
    <m/>
    <m/>
    <m/>
    <m/>
    <m/>
    <m/>
    <x v="1"/>
    <x v="1"/>
    <m/>
    <m/>
    <m/>
    <m/>
    <m/>
  </r>
  <r>
    <s v="Fuentes-Pelaez et al., (2016)"/>
    <s v="Qualitative"/>
    <s v="Family Studies; Social Work"/>
    <n v="2016"/>
    <s v="Ability to cope with adversity, that is placement of foster children, and having the capability to respond effectively and emotionally to the foster children's needs."/>
    <s v="Risk: kinship foster care._x000a_Resources: social support through an educational group program._x000a_Outcome: well-being and health. "/>
    <s v="N/A"/>
    <s v="Social support, flexibility, communication, capacity to interpret difficulties, meeting the family's needs, willingness and spirituality."/>
    <s v="E.g., the ability to look for solutions when faced with problems, an increased network of social support, the ability to offer support to other foster families, and for that support to be socially recognized."/>
    <m/>
    <s v="Spain"/>
    <m/>
    <s v="N/A"/>
    <s v="Child &amp; Family Social Work"/>
    <s v="Family"/>
    <x v="54"/>
    <x v="2"/>
    <s v="Well-being."/>
    <s v="Health &amp; Well-Being"/>
    <s v="Social support through and educational group program."/>
    <s v="Support from surroundings"/>
    <m/>
  </r>
  <r>
    <s v="Giordano et al., (2023)"/>
    <s v="Quantitative"/>
    <s v="Family Studies; Social Work"/>
    <n v="2023"/>
    <s v="The family's ability to withstand and recover from adversity. Family resilience recognizes the potential for relational and individual transformation and development that arises from adversity (Walsh, 2020)."/>
    <s v="Risk: Covid-19 lockdown._x000a_Resources: family resilience and demographic factors._x000a_Constraints: parental stress and demographic factors._x000a_Outcome: children's emotional and behavioural symptoms."/>
    <s v="Belief systems."/>
    <s v="Belief systems: meaning-making, spirituality, and hope._x000a_Communication processes: sharing emotions, collaborative problem-solving, and family coping._x000a_Organizational processes: flexibility, connectedness, and availability of social and economic resources."/>
    <s v="E.g., being married leads to better psychological health and greater happiness, which in turn leads to family cohesiveness, emotion sharing, cooperative problem-solving, and family coping. While higher levels of stress and having younger children lead to a larger negative effect of the Covid-19 lockdown."/>
    <m/>
    <s v="Italy"/>
    <m/>
    <n v="2020"/>
    <s v="Family Relations"/>
    <s v="Family"/>
    <x v="55"/>
    <x v="8"/>
    <s v="Children's emotional and behavioral symptoms."/>
    <s v="Health &amp; Well-Being"/>
    <s v="Family resilience, demographic factors, and parental stress."/>
    <s v="Other"/>
    <m/>
  </r>
  <r>
    <m/>
    <m/>
    <m/>
    <m/>
    <m/>
    <m/>
    <s v="Organizational patterns."/>
    <m/>
    <m/>
    <m/>
    <m/>
    <m/>
    <m/>
    <m/>
    <m/>
    <x v="1"/>
    <x v="1"/>
    <m/>
    <m/>
    <m/>
    <m/>
    <m/>
  </r>
  <r>
    <m/>
    <m/>
    <m/>
    <m/>
    <m/>
    <m/>
    <s v="Communication processes."/>
    <m/>
    <m/>
    <m/>
    <m/>
    <m/>
    <m/>
    <m/>
    <m/>
    <x v="1"/>
    <x v="1"/>
    <m/>
    <m/>
    <m/>
    <m/>
    <m/>
  </r>
  <r>
    <s v="Goldberg (2022)"/>
    <s v="Qualitative"/>
    <s v="Sociology"/>
    <n v="2022"/>
    <s v="Maintaining overall family well-being."/>
    <s v="Risk: African American caregivers. _x000a_Resources: the intersection of work and family environment, creating meaning around employment, income, and family caregiving._x000a_Outcome: family well-being."/>
    <s v="N/A"/>
    <s v="N/A"/>
    <s v="E.g., defining family for themselves, prioritizing family over work conditions that are perceived as inconsiderate of the personal or family sense of worth, prioritizing family legacy."/>
    <m/>
    <s v="U.S."/>
    <m/>
    <n v="2017"/>
    <s v="Community Work &amp; Family"/>
    <s v="Family"/>
    <x v="56"/>
    <x v="2"/>
    <s v="Family well-being."/>
    <s v="Health &amp; Well-Being"/>
    <s v="Intersection of work and family environment, creating meaning around employment, income, and family caregiving."/>
    <s v="Work-life balance"/>
    <m/>
  </r>
  <r>
    <s v="Gómez et al., (2024)"/>
    <s v="Quantitative"/>
    <s v="Family Studies; Social Work"/>
    <n v="2023"/>
    <s v="&quot;the capacity for families to weather and grow through adverse circumstances by way of intra-  and extra-familial processes that promote mutual support, problem-solving, and resource generation&quot; (Ungar,  2016;  Walsh,  2016)&quot;."/>
    <s v="Risk: children in kinship care._x000a_Resources: family resilience._x000a_Outcome: child flourishing and school engagement."/>
    <s v="Belief systems."/>
    <s v="Belief systems: unified understanding of stressors within the family._x000a_Organizational processes: reorganizing family roles to accommodate new stressors affecting family well-being._x000a_Problem-solving processes: effective communication and problem-solving."/>
    <s v="E.g., engagement in intrafamilial processes of mutual support and problem-solving."/>
    <m/>
    <s v="U.S."/>
    <m/>
    <s v="2017-2019"/>
    <s v="Families in Society - The Journal of Contemporary Social Services"/>
    <s v="Individual"/>
    <x v="57"/>
    <x v="2"/>
    <s v="Child flourishing and school engagement."/>
    <s v="Child development"/>
    <s v="Family resilience."/>
    <s v="Resilience"/>
    <m/>
  </r>
  <r>
    <m/>
    <m/>
    <m/>
    <m/>
    <m/>
    <m/>
    <s v="Organizational patterns."/>
    <m/>
    <m/>
    <m/>
    <m/>
    <m/>
    <m/>
    <m/>
    <m/>
    <x v="1"/>
    <x v="1"/>
    <m/>
    <m/>
    <m/>
    <m/>
    <m/>
  </r>
  <r>
    <m/>
    <m/>
    <m/>
    <m/>
    <m/>
    <m/>
    <s v="Communication processes."/>
    <m/>
    <m/>
    <m/>
    <m/>
    <m/>
    <m/>
    <m/>
    <m/>
    <x v="1"/>
    <x v="1"/>
    <m/>
    <m/>
    <m/>
    <m/>
    <m/>
  </r>
  <r>
    <s v="Gómez (2021)"/>
    <s v="Quantitative"/>
    <s v="Family Studies; Social Work"/>
    <n v="2021"/>
    <s v="&quot;Family resilience is the capacity for families to weather and grow through adverse circumstances by way of transactional, intrafamilial processes that promote mutual support and problem-solving&quot; (Patterson, 2002; Walsh, 2016)."/>
    <s v="Risk: kinship caregivers and their children._x000a_Resources: family resilience._x000a_Outcome: health and mental health outcomes."/>
    <s v="Belief systems."/>
    <s v="Belief systems: ability for families to remain optimistic and make meaning of challenges. _x000a_Organizational processes: strategies that families use to adapt to adversity while recruiting instrumental and emotional support. _x000a_Problem-solving processes: strategies families use to resolve problems."/>
    <s v="E.g., engagement in intrafamilial processes of mutual support and problem-solving."/>
    <m/>
    <s v="U.S."/>
    <m/>
    <s v="2017-2019"/>
    <s v="Children and Youth Services Review"/>
    <s v="Family"/>
    <x v="58"/>
    <x v="2"/>
    <s v="Health outcomes."/>
    <s v="Health &amp; Well-Being"/>
    <s v="Family resilience."/>
    <s v="Resilience"/>
    <m/>
  </r>
  <r>
    <m/>
    <m/>
    <m/>
    <m/>
    <m/>
    <m/>
    <s v="Organizational patterns."/>
    <m/>
    <m/>
    <m/>
    <m/>
    <m/>
    <m/>
    <m/>
    <m/>
    <x v="1"/>
    <x v="1"/>
    <m/>
    <m/>
    <m/>
    <m/>
    <m/>
  </r>
  <r>
    <m/>
    <m/>
    <m/>
    <m/>
    <m/>
    <m/>
    <s v="Communication processes."/>
    <m/>
    <m/>
    <m/>
    <m/>
    <m/>
    <m/>
    <m/>
    <m/>
    <x v="1"/>
    <x v="1"/>
    <m/>
    <m/>
    <m/>
    <m/>
    <m/>
  </r>
  <r>
    <s v="Greeff &amp; Holtzkamp (2007)"/>
    <s v="Mixed methods"/>
    <s v="Family Studies; Public, Environmental &amp; Occupational Health"/>
    <n v="2007"/>
    <s v="&quot;Family resilience refers to the characteristics, dimensions, and features of families that help them be (i) resistant to disruption in the face of change and (ii) adaptive in the face of crisis situations&quot; (Hawley, 2000)."/>
    <s v="Risk: migration._x000a_Resources: familial capabilities, characteristics, and resilience factors._x000a_Outcome: family adaptation to migration."/>
    <s v="Adapt"/>
    <s v="Adaptation: Using various resources from within and outside the family._x000a__x000a_Walsh: Acknowledgment of the family as an existing family structure, ability to invest in relationships and life goals, acknowledgment and sharing of the consequences of the crisis, and open communication."/>
    <s v="E.g., viewing the community as a support system, support from relatives and friends, family communication, and established routines for the children."/>
    <m/>
    <s v="South Africa"/>
    <s v="Family"/>
    <s v="N/A"/>
    <s v="Family &amp; Community Health"/>
    <s v="Family"/>
    <x v="59"/>
    <x v="10"/>
    <s v="Family adaptation to migration."/>
    <s v="Coping &amp; Adaptation"/>
    <s v="Familial capabilities, characteristics, and resilience factors."/>
    <s v="Family functioning"/>
    <m/>
  </r>
  <r>
    <m/>
    <m/>
    <m/>
    <m/>
    <m/>
    <m/>
    <s v="Adjust"/>
    <m/>
    <m/>
    <m/>
    <m/>
    <m/>
    <m/>
    <m/>
    <m/>
    <x v="1"/>
    <x v="1"/>
    <m/>
    <m/>
    <m/>
    <m/>
    <m/>
  </r>
  <r>
    <s v="Greeff &amp; Nolting (2013)"/>
    <s v="Mixed methods"/>
    <s v="Health Care Sciences &amp; Services; Family Studies; Public, Environmental &amp; Occupational Health"/>
    <n v="2013"/>
    <s v="&quot;characteristics, dimensions, and properties which help families to be resistant to disruption in the face of change and adaptive in the face of crisis situations&quot; (McCubbin &amp; McCubbin (1988)."/>
    <s v="Risk: families of children with developmental disabilities._x000a_Resources: various resilience factors. _x000a_Outcome: family adaptation."/>
    <s v="Belief systems."/>
    <s v="Belief systems, organizational patterns, and communication processes: Facilitation of stress reduction, fostering growth, and empowering families to overcome adversity._x000a_Family stress, adjustment, and adaptation: Adjustment to stressors to incorporate its impact. Positive adjustment is restoring harmony and balance through using existing resources and minimal changes to family functioning patterns. Adaptation is determined by the interaction of family patterns and functioning, internal resources, support networks, family appraisal of the situation, and family problem-solving and coping skills. Bonadaptation is achieved when new functioning patterns are successfully integrated into the family."/>
    <s v="E.g., acceptance of the situation, positive patterns of communication, commitment to the family unit, a positive attitude toward new experiences and challenges, and receiving help to set realistic goals that can fulfill the family's needs."/>
    <m/>
    <s v="South Africa"/>
    <m/>
    <s v="N/A"/>
    <s v="Family Systems &amp; Health"/>
    <s v="Family"/>
    <x v="60"/>
    <x v="6"/>
    <s v="Family adaptation."/>
    <s v="Coping &amp; Adaptation"/>
    <s v="Internal strength and durability within the family, integration in community and community support, support of friends and family, problem-solving and coping behaviors, routines and activities, and communication. "/>
    <s v="Communication, belief systems, and organizational patterns"/>
    <m/>
  </r>
  <r>
    <m/>
    <m/>
    <m/>
    <m/>
    <m/>
    <m/>
    <s v="Organizational patterns."/>
    <m/>
    <m/>
    <m/>
    <m/>
    <m/>
    <m/>
    <m/>
    <m/>
    <x v="1"/>
    <x v="1"/>
    <m/>
    <m/>
    <m/>
    <m/>
    <m/>
  </r>
  <r>
    <m/>
    <m/>
    <m/>
    <m/>
    <m/>
    <m/>
    <s v="Communication processes."/>
    <m/>
    <m/>
    <m/>
    <m/>
    <m/>
    <m/>
    <m/>
    <m/>
    <x v="1"/>
    <x v="1"/>
    <m/>
    <m/>
    <m/>
    <m/>
    <m/>
  </r>
  <r>
    <m/>
    <m/>
    <m/>
    <m/>
    <m/>
    <m/>
    <s v="Stress"/>
    <m/>
    <m/>
    <m/>
    <m/>
    <m/>
    <m/>
    <m/>
    <m/>
    <x v="1"/>
    <x v="1"/>
    <m/>
    <m/>
    <m/>
    <m/>
    <m/>
  </r>
  <r>
    <m/>
    <m/>
    <m/>
    <m/>
    <m/>
    <m/>
    <s v="Adjust"/>
    <m/>
    <m/>
    <m/>
    <m/>
    <m/>
    <m/>
    <m/>
    <m/>
    <x v="1"/>
    <x v="1"/>
    <m/>
    <m/>
    <m/>
    <m/>
    <m/>
  </r>
  <r>
    <m/>
    <m/>
    <m/>
    <m/>
    <m/>
    <m/>
    <s v="Adapt"/>
    <m/>
    <m/>
    <m/>
    <m/>
    <m/>
    <m/>
    <m/>
    <m/>
    <x v="1"/>
    <x v="1"/>
    <m/>
    <m/>
    <m/>
    <m/>
    <m/>
  </r>
  <r>
    <s v="Grzywacz &amp; Bass (2003)"/>
    <s v="Quantitative"/>
    <s v="Family Studies; Sociology"/>
    <n v="2003"/>
    <s v="Thriving in the face of significant risk by using family resources or capabilities."/>
    <s v="Risk: work-family conflict._x000a_Resources: work-family facilitation._x000a_Outcome: mental health."/>
    <s v="Elimination strategy"/>
    <s v="Elimination strategy: the extent to which family capabilities allow families to evaluate remarkable demands as non-threatening, which does not require further attention. _x000a_Assimilation strategy: recognizing the potential risk, and through family capabilities, allow the demand to be seen as acceptable and manageable without the family function being altered. "/>
    <s v="E.g., the things being done and the skills being used at work helping to deal with personal and practical issues at home, talking with someone at home to deal with problems at work, receiving love and respect at home."/>
    <m/>
    <s v="U.S."/>
    <m/>
    <n v="1995"/>
    <s v="Journal of Marriage and Family"/>
    <s v="Family &amp; Individual"/>
    <x v="61"/>
    <x v="16"/>
    <s v="Mental health."/>
    <s v="Health &amp; Well-Being"/>
    <s v="Work-family facilitation."/>
    <s v="Work-life balance"/>
    <m/>
  </r>
  <r>
    <m/>
    <m/>
    <m/>
    <m/>
    <m/>
    <m/>
    <s v="Assimilation strategy"/>
    <m/>
    <m/>
    <m/>
    <m/>
    <m/>
    <m/>
    <m/>
    <m/>
    <x v="1"/>
    <x v="1"/>
    <m/>
    <m/>
    <m/>
    <m/>
    <m/>
  </r>
  <r>
    <s v="Hawley (2000)"/>
    <s v="Case study"/>
    <s v="Psychology, Clinical; Family Studies"/>
    <n v="2000"/>
    <s v="&quot;the ability to withstand and grow under stressful conditions, an emphasis on strengths and resources, the importance of   positive perceptions about adversity, and a recognition that social and developmental contexts shape resilience in families&quot;"/>
    <s v="Risk: multiple major stressors - cancer, unemployment, financial insecurity, and marital separation._x000a_Resources: therapy._x000a_Outcome: stabilized family functioning."/>
    <s v="N/A"/>
    <s v="N/A"/>
    <s v="E.g., in therapy, focusing on problem-solving skills and sensitivity in parenting."/>
    <m/>
    <s v="N/A"/>
    <m/>
    <s v="N/A"/>
    <s v="American Journal of Family Therapy"/>
    <s v="Family"/>
    <x v="62"/>
    <x v="17"/>
    <s v="Stabilized family functioning."/>
    <s v="Family functioning"/>
    <s v="Therapy."/>
    <s v="Support from surroundings"/>
    <s v="A paper on clinical implications of family resilience. Brings up many different conceptualizations of resilience, so I only included the summarized definition."/>
  </r>
  <r>
    <s v="He et al., (2022)"/>
    <s v="Quantitative"/>
    <s v="Family Studies"/>
    <n v="2022"/>
    <s v="&quot;the ability of a family system to adapt and prosper from adversity with a personal and relational transformation throughout the adaptive process&quot; (Walsh, 2003, 2016)."/>
    <s v="Risk: media exposure to Covid-19- related news._x000a_Resources: communication and problem-solving, maintaining a positive outlook, connectedness, social and economic resources._x000a_Outcome: children's mental health."/>
    <s v="Belief systems."/>
    <s v="Belief systems: meaning-making and maintaining hopeful outlook._x000a_Organization patterns: family connectedness, flexibility, shared leadership, and mutual support._x000a_Communication processes: emotional expression, empathy, and collaborative problem-solving."/>
    <s v="E.g., trying new ways to solve problems, having a positive attitude towards problems and their resolution, and trusting and relying on the community."/>
    <m/>
    <s v="China"/>
    <m/>
    <n v="2020"/>
    <s v="Family Journal"/>
    <s v="Family"/>
    <x v="63"/>
    <x v="8"/>
    <s v="Children's mental health."/>
    <s v="Health &amp; Well-Being"/>
    <s v="Communication and problem-solving,  positive outlook, connectedness, social and economic resources."/>
    <s v="Communication, belief systems, and organizational patterns"/>
    <m/>
  </r>
  <r>
    <m/>
    <m/>
    <m/>
    <m/>
    <m/>
    <m/>
    <s v="Organizational patterns."/>
    <m/>
    <m/>
    <m/>
    <m/>
    <m/>
    <m/>
    <m/>
    <m/>
    <x v="1"/>
    <x v="1"/>
    <m/>
    <m/>
    <m/>
    <m/>
    <m/>
  </r>
  <r>
    <m/>
    <m/>
    <m/>
    <m/>
    <m/>
    <m/>
    <s v="Communication processes."/>
    <m/>
    <m/>
    <m/>
    <m/>
    <m/>
    <m/>
    <m/>
    <m/>
    <x v="1"/>
    <x v="1"/>
    <m/>
    <m/>
    <m/>
    <m/>
    <m/>
  </r>
  <r>
    <s v="Henry et al., (2018)"/>
    <s v="Quantitative"/>
    <s v="Family Studies; Psychology, Developmental; Psychiatry"/>
    <n v="2018"/>
    <s v="&quot;Family resilience occurs as family systems and their members show positive adaptation, despite significant risk&quot; (Henry et al., 2015)."/>
    <s v="Risk: being a 9th or 10th-grade Latino male._x000a_Resources: parenting behaviors and neighborhood quality._x000a_Outcome: substance use among Latino adolescent males."/>
    <s v="N/A"/>
    <s v="N/A"/>
    <s v="E.g., high neighborhood quality, fathers monitoring the adolescents, parental psychological control."/>
    <m/>
    <s v="U.S."/>
    <m/>
    <s v="N/A"/>
    <s v="Jorunal of Child and Family Studies"/>
    <s v="Individual"/>
    <x v="64"/>
    <x v="0"/>
    <s v="Substance use among Latino adolescents."/>
    <s v="Delinquent behavior"/>
    <s v="Parenting behaviors and neighborhood quality."/>
    <s v="Parenting Practices"/>
    <m/>
  </r>
  <r>
    <s v="Hill (2005)"/>
    <s v="Quantitative"/>
    <s v="Family Studies"/>
    <n v="2005"/>
    <s v="“family’s resources or capabilities allow it to thrive in the face of significant risk” (Grzywacz &amp; Bass, 2003)."/>
    <s v="Risk: job hours, job pressure, child care hours, household chore hours, and having a preschooler at home._x000a_Resources: work-family facilitation._x000a_Outcome: job satisfaction and organizational commitment, family and marital satisfaction, life satisfaction, and individual stress. "/>
    <s v="N/A"/>
    <s v="N/A"/>
    <s v="E.g., flexible work policies, supportive organizational culture, work- from home, free time, being married."/>
    <m/>
    <s v="U.S."/>
    <m/>
    <n v="1997"/>
    <s v="Journal of Family Issues"/>
    <s v="Family &amp; Individual"/>
    <x v="65"/>
    <x v="16"/>
    <s v="Job and- life satisfaction, and stress."/>
    <s v="Health &amp; Well-Being"/>
    <s v="Work-family facilitation."/>
    <s v="Work-life balance"/>
    <m/>
  </r>
  <r>
    <s v="Höltge et al., (2021)"/>
    <s v="Qualitative"/>
    <s v="Psychology, Clinical; Family Studies"/>
    <n v="2021"/>
    <s v="&quot;family-specific strengthening processes that foster healthy family functioning and well-being when families are challenged by stressful circumstances&quot; (Walsh, 2016)."/>
    <s v="Risk: resource-cursed community dependent on the oil and gas industry. _x000a_Resources: approach towards financial volatility and healthy family life._x000a_Outcome: economic and social well-being."/>
    <s v="Belief systems."/>
    <s v="Belief systems: meaning-making of adversity, positive outlook, and transcendence and spirituality._x000a_Organizational patterns: flexibility, connectedness, social and economic resources._x000a_Communication/problem-solving: clarity, open emotional expression, and collaborative problem-solving."/>
    <s v="E.g., both spouses being breadwinners, regulating lifestyle choices, acceptance of gender-role adaptations, and wealth-focused vision."/>
    <m/>
    <s v="Canada"/>
    <m/>
    <n v="2019"/>
    <s v="Family Process"/>
    <s v="Family"/>
    <x v="66"/>
    <x v="0"/>
    <s v="Economic and social well-being."/>
    <s v="Health &amp; Well-Being"/>
    <s v="Family financial approach and healthy family life."/>
    <s v="Family functioning"/>
    <m/>
  </r>
  <r>
    <m/>
    <m/>
    <m/>
    <m/>
    <m/>
    <m/>
    <s v="Organizational patterns."/>
    <m/>
    <m/>
    <m/>
    <m/>
    <m/>
    <m/>
    <m/>
    <m/>
    <x v="1"/>
    <x v="1"/>
    <m/>
    <m/>
    <m/>
    <m/>
    <m/>
  </r>
  <r>
    <m/>
    <m/>
    <m/>
    <m/>
    <m/>
    <m/>
    <s v="Communication processes."/>
    <m/>
    <m/>
    <m/>
    <m/>
    <m/>
    <m/>
    <m/>
    <m/>
    <x v="1"/>
    <x v="1"/>
    <m/>
    <m/>
    <m/>
    <m/>
    <m/>
  </r>
  <r>
    <s v="Hu et al., (2023)"/>
    <s v="Quantitative"/>
    <s v="Family Studies; Social Work"/>
    <n v="2023"/>
    <s v="&quot;the capacity and long-term dynamic process of a family unit to positively cope with stress and overcome adversity by utilizing the emotional, behavioural, and relational assets, which contribute to the survival of the family&quot; (Hawley &amp; DeHaan, 1996; Walsh, 2003)."/>
    <s v="Risk: left-behind grandchildren and grandparents._x000a_Resources: relationship quality._x000a_Outcome: subjective well-being."/>
    <s v="Adapt"/>
    <s v="Calm and quick adaptation to adversity which maintains family homeostasis, during which individuals' negative emotions are reduced. "/>
    <s v="E.g., closeness in terms of being happy with the grandchild/grandparent relationship, and discord in terms of how the grandchild/grandparent perceived the extent of criticism from the other. "/>
    <m/>
    <s v="China"/>
    <m/>
    <s v="N/A"/>
    <s v="Child &amp; Family Social Work"/>
    <s v="Family"/>
    <x v="67"/>
    <x v="2"/>
    <s v="Subjective well-being."/>
    <s v="Health &amp; Well-Being"/>
    <s v="Caregiver-child relationship quality."/>
    <s v="Family functioning"/>
    <m/>
  </r>
  <r>
    <s v="Ignacio et al., (2022)"/>
    <s v="Quantitative"/>
    <s v="Family Studies; Psychology, Social; Social Work"/>
    <n v="2022"/>
    <s v="An individual's response to adversity, that is, the ability to recollect oneself to learn from an undesired outcome."/>
    <s v="Risk: adverse family experiences (AFE)._x000a_Resources: community safety and family resilience._x000a_Constraints: parental aggravation._x000a_Outcome: flourishing among youth."/>
    <s v="N/A"/>
    <s v="N/A"/>
    <s v="E.g., the family communicating with each other when facing problems, the parent's perception of the child's safety at school and in the neighborhood (resources), parents perceiving their child as hard to care for in comparison to other children, parent feeling angry with their child (constraints)."/>
    <m/>
    <s v="U.S."/>
    <m/>
    <s v="2016-2017"/>
    <s v="Child Abuse &amp; Neglect "/>
    <s v="Individual"/>
    <x v="68"/>
    <x v="0"/>
    <s v="Flourishing among youth."/>
    <s v="Child development"/>
    <s v="Community safety, parenting practices, and family resilience."/>
    <s v="Parenting Practices"/>
    <m/>
  </r>
  <r>
    <s v="Isaacs et al., (2018)"/>
    <s v="Unsure"/>
    <s v="Public, Environmental &amp; Occupational Health; Psychology, Multidisciplinary; Social Work"/>
    <n v="2018"/>
    <s v="Family functioning in the context of adversity (Walsh, 2016)."/>
    <s v="Risk: family challenges in rural, high unemployment, high crime and substance use, and low education level community._x000a_Resources: Family Resilience Strengthening Programme (FRSP). _x000a_Outcome: family functioning."/>
    <s v="Belief systems."/>
    <s v="N/A"/>
    <s v="E.g.,  the family communicating, being closer to each other, and working together to utilize social and economic resources. "/>
    <m/>
    <s v="South Africa"/>
    <m/>
    <s v="N/A"/>
    <s v="Journal of Community Psychology"/>
    <s v="Family"/>
    <x v="69"/>
    <x v="4"/>
    <s v="Family functioning."/>
    <s v="Family functioning"/>
    <s v="Family Resilience Strengthening Programme (FRSP)."/>
    <s v="Intervention"/>
    <m/>
  </r>
  <r>
    <m/>
    <m/>
    <m/>
    <m/>
    <m/>
    <m/>
    <s v="Organizational patterns."/>
    <m/>
    <m/>
    <m/>
    <m/>
    <m/>
    <m/>
    <m/>
    <m/>
    <x v="1"/>
    <x v="1"/>
    <m/>
    <m/>
    <m/>
    <m/>
    <m/>
  </r>
  <r>
    <m/>
    <m/>
    <m/>
    <m/>
    <m/>
    <m/>
    <s v="Communication processes."/>
    <m/>
    <m/>
    <m/>
    <m/>
    <m/>
    <m/>
    <m/>
    <m/>
    <x v="1"/>
    <x v="1"/>
    <m/>
    <m/>
    <m/>
    <m/>
    <m/>
  </r>
  <r>
    <s v="Jarett et al., (2016)"/>
    <s v="Qualitative"/>
    <s v="Family Studies"/>
    <n v="2016"/>
    <s v="Family working together to survive and thrive, despite adversity (Walsh, 2002)."/>
    <s v="Risk: low-income African American families with preschoolers._x000a_Resources: family meal times._x000a_Outcome: family cohesion and positive child development."/>
    <s v="N/A"/>
    <s v="N/A"/>
    <s v="E.g., typical meal times, meal times with young children, and scheduling meal times."/>
    <m/>
    <s v="U.S."/>
    <m/>
    <s v="2008-2009"/>
    <s v="Journal of Family Issues"/>
    <s v="Family"/>
    <x v="70"/>
    <x v="4"/>
    <s v="Family cohesion and child development."/>
    <s v="Family functioning"/>
    <s v="Family meal times."/>
    <s v="Family functioning"/>
    <m/>
  </r>
  <r>
    <s v="Jeon &amp; Neppl (2016)"/>
    <s v="Quantitative"/>
    <s v="Psychology, Clinical; Family Studies"/>
    <n v="2016"/>
    <s v="&quot;the ability to rebound from life challenges and involves processes that help foster positive adaptation during times_x000a_of adversity&quot; (Masten, Cutuli, Herbers, &amp; Reed, 2009). Adaptation despite economic hardship. "/>
    <s v="Risk: economic hardship._x000a_Resources: parental positivity and positive parenting across generations._x000a_Outcome: child positive behavior."/>
    <s v="Personal traits and perspectives."/>
    <s v="Positive self-concept, hope and optimism, life satisfaction, positive outlook, and effective communication skills. "/>
    <s v="E.g., self-esteem, positive affect, and self-mastery."/>
    <m/>
    <s v="U.S."/>
    <m/>
    <s v="1989-2005"/>
    <s v="Journal of Family Psychology"/>
    <s v="Family"/>
    <x v="71"/>
    <x v="4"/>
    <s v="Child positive behavior."/>
    <s v="Child development"/>
    <s v="Parental positivity and positive parenting across generations."/>
    <s v="Parenting Practices"/>
    <m/>
  </r>
  <r>
    <s v="Johnson et al., (1998)"/>
    <s v="Experimental"/>
    <s v="Social Work"/>
    <n v="1998"/>
    <s v="N/A"/>
    <s v="Risk: high-risk youth._x000a_Resources: community-based program._x000a_Outcome: youths' alcohol use."/>
    <s v="N/A"/>
    <s v="N/A"/>
    <s v="E.g., training in alcohol and other drug use issues and dynamics to increase knowledge, expression of feelings, interpersonal communication, and family management skills."/>
    <m/>
    <s v="U.S."/>
    <m/>
    <s v="N/A"/>
    <s v="Social Work"/>
    <s v="Individual"/>
    <x v="72"/>
    <x v="0"/>
    <s v="Youths' alcohol use."/>
    <s v="Delinquent behavior"/>
    <s v="Community-based program."/>
    <s v="Intervention"/>
    <m/>
  </r>
  <r>
    <s v="Julien-Chinn &amp; Park (2022)"/>
    <s v="Qualitative"/>
    <s v="Social Work"/>
    <n v="2022"/>
    <s v="“family demonstrates a positive response to an adverse situation . . . and . . . emerges from the situation feeling strengthened, more resourceful, more confident, and developmentally advanced” (Simon et al., 2005)."/>
    <s v="Risk: previous houseless native Hawaiian and Micronesian families._x000a_Resources: personal strengths and protective factors._x000a_Outcome: health and well-being."/>
    <s v="Survival"/>
    <s v="Survival: using the protective factors of mortality/spirituality and receiving social support._x000a_Adaptation: using protective factors of initiative, boundary setting, and flexibility._x000a_Acceptance: using protective factors of humor, communication, insight, and commitment._x000a_Growing stronger: using protective factors of appraisal/hope._x000a_Helping others: protective factor of giving social support."/>
    <s v="E.g., support from others in similar situations, housing provided by family and friends, taking initiative, insights on wanting to provide a better situation for their children, spirituality, and being committed to ones goals. "/>
    <m/>
    <s v="Hawaii"/>
    <m/>
    <s v="N/A"/>
    <s v="Journal of Human Behavior In the Social Environment"/>
    <s v="Family"/>
    <x v="73"/>
    <x v="7"/>
    <s v="Health and well-being."/>
    <s v="Health &amp; Well-Being"/>
    <s v="Personal strengths and protective factors."/>
    <s v="Agency"/>
    <m/>
  </r>
  <r>
    <m/>
    <m/>
    <m/>
    <m/>
    <m/>
    <m/>
    <s v="Adapt"/>
    <m/>
    <m/>
    <m/>
    <m/>
    <m/>
    <m/>
    <m/>
    <m/>
    <x v="1"/>
    <x v="1"/>
    <m/>
    <m/>
    <m/>
    <m/>
    <m/>
  </r>
  <r>
    <m/>
    <m/>
    <m/>
    <m/>
    <m/>
    <m/>
    <s v="Accept"/>
    <m/>
    <m/>
    <m/>
    <m/>
    <m/>
    <m/>
    <m/>
    <m/>
    <x v="1"/>
    <x v="1"/>
    <m/>
    <m/>
    <m/>
    <m/>
    <m/>
  </r>
  <r>
    <m/>
    <m/>
    <m/>
    <m/>
    <m/>
    <m/>
    <s v="Growing stronger"/>
    <m/>
    <m/>
    <m/>
    <m/>
    <m/>
    <m/>
    <m/>
    <m/>
    <x v="1"/>
    <x v="1"/>
    <m/>
    <m/>
    <m/>
    <m/>
    <m/>
  </r>
  <r>
    <m/>
    <m/>
    <m/>
    <m/>
    <m/>
    <m/>
    <s v="Helping others"/>
    <m/>
    <m/>
    <m/>
    <m/>
    <m/>
    <m/>
    <m/>
    <m/>
    <x v="1"/>
    <x v="1"/>
    <m/>
    <m/>
    <m/>
    <m/>
    <m/>
  </r>
  <r>
    <s v="Keating et al., (2020)"/>
    <s v="Qualitative"/>
    <s v="Family Studies; Social Work"/>
    <n v="2020"/>
    <s v="&quot;processes and characteristics that enable the family as a social system to prepare for, withstand, and recover from disaster impacts&quot; (Ronan et al., 2008; Walsh, 2004)."/>
    <s v="Risk: 2010 deepwater horizon oil spill in south Louisiana._x000a_Resources: family strategies._x000a_Outcome: health and economic loss."/>
    <s v="N/A"/>
    <s v="N/A"/>
    <s v="E.g., property values, training for a new career, relationship qualities, role identity, and trade knowledge valuable for future generations."/>
    <m/>
    <s v="U.S."/>
    <m/>
    <s v="2014-2018"/>
    <s v="Family Relations"/>
    <s v="Family"/>
    <x v="74"/>
    <x v="18"/>
    <s v="Health and economic loss."/>
    <s v="Health &amp; Well-Being"/>
    <s v="Family strategies."/>
    <s v="Family functioning"/>
    <m/>
  </r>
  <r>
    <s v="Kelly et al., (2016)"/>
    <s v="Quantitative"/>
    <s v="Family Studies; Nursing"/>
    <n v="2016"/>
    <s v="Family reaction to crisis and stress, and coping or actions taken to reduce the demands (Hill, 1949; McCubbin &amp; McCubbin, 1993)."/>
    <s v="Risk: deployed female national guard members._x000a_Resources: family functioning._x000a_Outcome: reintegration challenges."/>
    <s v="N/A"/>
    <s v="N/A"/>
    <s v="E.g., turning to family for help, sharing and talking through problems, family expressing affection, and supporting the members wishes to take on new activities."/>
    <m/>
    <s v="U.S."/>
    <m/>
    <n v="2014"/>
    <s v="Journal of Family Nursing"/>
    <s v="Individual"/>
    <x v="75"/>
    <x v="14"/>
    <s v="Military reintigration challenges."/>
    <s v="Other"/>
    <s v="Family functioning."/>
    <s v="Family functioning"/>
    <m/>
  </r>
  <r>
    <s v="Khatib et al., (2023)"/>
    <s v="Quantitative"/>
    <s v="Psychology, Multidisciplinary; Social Issues; Social Sciences, Biomedical"/>
    <n v="2023"/>
    <s v="&quot;ability to continue functioning in a healthy manner and to withstand the stressful situation&quot; (Hawley &amp; DeHaan, 1996;  McCubbin &amp; McCubbin, 2013)."/>
    <s v="Risk: widows, due to sudden death, from different religious groups._x000a_Resources: social support, family resilience, and family coherence._x000a_Outcome: experiences of widowhood."/>
    <s v="Belief systems."/>
    <s v="Belief systems: meaning-making and maintaining hopeful outlook._x000a_Organization patterns: family connectedness, flexibility, shared leadership, and mutual support._x000a_Communication processes: emotional expression, empathy, and collaborative problem-solving."/>
    <s v="E.g., social support from friends and family, viewing the environment as comprehensible, manageable, and meaningful, family spirituality, and family problem-solving."/>
    <m/>
    <s v="Israel"/>
    <m/>
    <n v="2019"/>
    <s v="Death Studies"/>
    <s v="Individual"/>
    <x v="76"/>
    <x v="11"/>
    <s v="Experiences of widowhood."/>
    <s v="Other"/>
    <s v="Social support, family resilience/coherence."/>
    <s v="Several"/>
    <s v="Uses FRAS."/>
  </r>
  <r>
    <m/>
    <m/>
    <m/>
    <m/>
    <m/>
    <m/>
    <s v="Organizational patterns."/>
    <m/>
    <m/>
    <m/>
    <m/>
    <m/>
    <m/>
    <m/>
    <m/>
    <x v="1"/>
    <x v="1"/>
    <m/>
    <m/>
    <m/>
    <m/>
    <m/>
  </r>
  <r>
    <m/>
    <m/>
    <m/>
    <m/>
    <m/>
    <m/>
    <s v="Communication processes."/>
    <m/>
    <m/>
    <m/>
    <m/>
    <m/>
    <m/>
    <m/>
    <m/>
    <x v="1"/>
    <x v="1"/>
    <m/>
    <m/>
    <m/>
    <m/>
    <m/>
  </r>
  <r>
    <s v="Kumswa &amp; Best (2022)"/>
    <s v="Qualitative"/>
    <s v="Sociology"/>
    <n v="2022"/>
    <s v="How families confront and manage a disruptive experience, buffer stress, effectively reorganize, and move forward with life, and its effect on immediate and long-term adaptation (Walsh, 1996)."/>
    <s v="Risk: families in internally displaced persons (IDP) camps._x000a_Resources: intergenerational support. _x000a_Outcome: family structure."/>
    <s v="N/A"/>
    <s v="N/A"/>
    <s v="E.g., communication across generations between members at the IDP camp."/>
    <m/>
    <s v="Nigeria"/>
    <m/>
    <s v="N/A"/>
    <s v="South African Review of Sociology"/>
    <s v="Family"/>
    <x v="77"/>
    <x v="0"/>
    <s v="Family structure."/>
    <s v="Family functioning"/>
    <s v="Intergenerational support."/>
    <s v="Support from surroundings"/>
    <m/>
  </r>
  <r>
    <s v="Lei &amp; Beach (2020)"/>
    <s v="Experimental"/>
    <s v="Psychology, Clinical; Family Studies"/>
    <n v="2020"/>
    <s v="Achieve positive outcomes and avoid becoming involved in delinquent activity when social control and ties are in place (Lei, Beach, &amp; Simons, 2018)."/>
    <s v="Risk: African American families in low-income neighborhoods._x000a_Resources: family functioning._x000a_Outcome: delinquent behavior."/>
    <s v="N/A"/>
    <s v="N/A"/>
    <s v="E.g., effective partner communication, residential stability, and low exposure to conflict within the family through physical fights between parents."/>
    <m/>
    <s v="U.S."/>
    <m/>
    <s v="N/A"/>
    <s v="Family Process"/>
    <s v="Family"/>
    <x v="78"/>
    <x v="4"/>
    <s v="Delinquent behavior."/>
    <s v="Delinquent behavior"/>
    <s v="Family functioning."/>
    <s v="Family functioning"/>
    <m/>
  </r>
  <r>
    <s v="Leung &amp; Shek (2021)"/>
    <s v="Quantitative"/>
    <s v="Social sciences, Interdisciplinary"/>
    <n v="2021"/>
    <s v="&quot;family resources and mutual connectedness within the families help the family members face adversity and hardship&quot; (Walsh, 2016)."/>
    <s v="Risk: economic disadvantage._x000a_Resources: perceived parental sacrifice._x000a_Outcome: developmental outcomes among adolescents (self-identity, self-determination, and self-efficiency)."/>
    <s v="N/A"/>
    <s v="N/A"/>
    <s v="E.g., parental sacrifice through changing habits to fit the adolescent's educational needs, divided by the gender of the parent."/>
    <m/>
    <s v="China"/>
    <m/>
    <s v="N/A"/>
    <s v="Applied Research in Quality of Life"/>
    <s v="Individual"/>
    <x v="79"/>
    <x v="4"/>
    <s v="Developmental outcomes among adolescents."/>
    <s v="Child development"/>
    <s v="Perceived parental sacrifice."/>
    <s v="Parenting Practices"/>
    <m/>
  </r>
  <r>
    <s v="Lietz (2006, 2007)"/>
    <s v="Mixed methods"/>
    <s v="Family Studies; Social Work"/>
    <n v="2006"/>
    <s v="“the capacity to rebound from adversity strengthened and more resourceful” (Walsh, 1998). It is also the presence of strengths that help people survive their difficulties and grow stronger."/>
    <s v="Risk: difficult and traumatic experiences._x000a_Resources: family strengths._x000a_Outcome: maintain high family functioning."/>
    <s v="Adapt"/>
    <s v="Changes families make in order to incorporate their new situation into their lives."/>
    <s v="E.g., the capacity to understand one's situation, willingness to take charge of the situation, ability to find multiple solutions, spirituality."/>
    <m/>
    <s v="U.S."/>
    <m/>
    <s v="N/A"/>
    <s v="Families in Society - The Journal of Contemporary Social Services"/>
    <s v="Family"/>
    <x v="80"/>
    <x v="5"/>
    <s v="Maintaining high family functioning."/>
    <s v="Family functioning"/>
    <s v="Family strengths."/>
    <s v="Family functioning"/>
    <s v="Part 1 &amp; 2"/>
  </r>
  <r>
    <s v="Lietz (2011)"/>
    <s v="Qualitative"/>
    <s v="Social Work"/>
    <n v="2011"/>
    <s v="&quot;situations in which families facing high levels of stress are able to maintain healthy functioning despite the potential negative effects of the difficulties faced&quot;."/>
    <s v="Risk: experiencing multiple risk factors, including poverty, health problems, the death of a child, or substance abuse._x000a_Resources: empathic action._x000a_Outcome: family functioning."/>
    <s v="Protective factors"/>
    <s v="Internal protective factors: personal strengths that assist people in coping with challenges, such as social competence, problem-solving, autonomy, and a sense of purpose._x000a_External protective factors: support from the surrounding environment, such as family, friends, and community."/>
    <s v="E.g., becoming more involved in community work, honoring the memory of a loved one by helping others, offering encouragement."/>
    <m/>
    <s v="U.S."/>
    <m/>
    <s v="N/A"/>
    <s v="Journal of Social Service Research"/>
    <s v="Family"/>
    <x v="81"/>
    <x v="17"/>
    <s v="Family functioning."/>
    <s v="Family functioning"/>
    <s v="Empathic action."/>
    <s v="Attitudes"/>
    <m/>
  </r>
  <r>
    <s v="Lietz et al., (2016)"/>
    <s v="Qualitative"/>
    <s v="Psychology, Clinical; Family Studies"/>
    <n v="2016"/>
    <s v="&quot;the process through which family units overcome the negative effects of risk, sustaining and often enhancing family functioning despite experiencing highly stressful challenges that in some cases lead to break-up or discord&quot; (Black &amp; Lobo,2008; DeFrain &amp; Asay, 2007; Hawley, 2000; Patterson, 2002; Walsh, 2003, 2006). It is a transactional process of coping and adaptation that develops over time. "/>
    <s v="Risk: foster caregiving._x000a_Resources: family strengths._x000a_Outcome: maintaining or enhancing family functioning."/>
    <s v="N/A"/>
    <s v="N/A"/>
    <s v="E.g., the ability to take initiative through planning, organization, and action, setting emotional boundaries by taking breaks and knowing when to say no, and identifying multiple solutions to a problem. "/>
    <m/>
    <s v="U.S."/>
    <m/>
    <s v="N/A"/>
    <s v="Family Process"/>
    <s v="Family"/>
    <x v="82"/>
    <x v="2"/>
    <s v="Maintaining/enhancing family functioning."/>
    <s v="Family functioning"/>
    <s v="Family strengths."/>
    <s v="Family functioning"/>
    <m/>
  </r>
  <r>
    <s v="Lietz &amp; Strength (2011)"/>
    <s v="Qualitative"/>
    <s v="Family Studies; Social Work"/>
    <n v="2011"/>
    <s v="&quot;ways in which families face difficulties and grow stronger as collective units&quot; (Allison et al., 2003; Lietz, 2006, 2007; Patterson, 2002; Thomas et al., 2005; Walsh, 2002)."/>
    <s v="Risk: families whose children were removed due to child maltreatment._x000a_Resources: family strenghts._x000a_Outcome: successful reunification."/>
    <s v="Appraisal"/>
    <s v="Appraisal: meaning-making._x000a_Spirituality: a belief system that provides comfort, meaning, and direction._x000a_Communication: communicating the difficulties faced by the family._x000a_Flexibility: ability to adapt and find solutions."/>
    <s v="E.g., social support from friends, family, and support groups, taking the initiative to change one's situation, setting boundaries by staying away from family and friends who were not supportive of the family in making changes, and going to counseling. "/>
    <m/>
    <s v="U.S."/>
    <m/>
    <s v="N/A"/>
    <s v="Families in Society - The Journal of Contemporary Social Services"/>
    <s v="Family"/>
    <x v="83"/>
    <x v="9"/>
    <s v="Successful reunification."/>
    <s v="Family functioning"/>
    <s v="Family strengths."/>
    <s v="Family functioning"/>
    <m/>
  </r>
  <r>
    <m/>
    <m/>
    <m/>
    <m/>
    <m/>
    <m/>
    <s v="Belief systems."/>
    <m/>
    <m/>
    <m/>
    <m/>
    <m/>
    <m/>
    <m/>
    <m/>
    <x v="1"/>
    <x v="1"/>
    <m/>
    <m/>
    <m/>
    <m/>
    <m/>
  </r>
  <r>
    <m/>
    <m/>
    <m/>
    <m/>
    <m/>
    <m/>
    <s v="Communication processes."/>
    <m/>
    <m/>
    <m/>
    <m/>
    <m/>
    <m/>
    <m/>
    <m/>
    <x v="1"/>
    <x v="1"/>
    <m/>
    <m/>
    <m/>
    <m/>
    <m/>
  </r>
  <r>
    <m/>
    <m/>
    <m/>
    <m/>
    <m/>
    <m/>
    <s v="Flexibility"/>
    <m/>
    <m/>
    <m/>
    <m/>
    <m/>
    <m/>
    <m/>
    <m/>
    <x v="1"/>
    <x v="1"/>
    <m/>
    <m/>
    <m/>
    <m/>
    <m/>
  </r>
  <r>
    <s v="Lilly et al., (2022)"/>
    <s v="Qualitative"/>
    <s v="Family Studies"/>
    <n v="2022"/>
    <s v="Following adversity, the experience of resilience (recovering from adversity), transcendence (developing skills to overcome oppression), and wellness (balance across physical, emotional, mental, and spiritual domains) can be attributed to a balance of intersecting risk and protective factors (Burnette &amp; Figley, 2016a, 2016b)."/>
    <s v="Risk: historical oppression of Native Americans. _x000a_Resources: gender relations. _x000a_Outcome: transcending patriarchal family structures."/>
    <s v="N/A"/>
    <s v="N/A"/>
    <s v="E.g., men and women equally share household responsibilities, and equal decision-making, "/>
    <m/>
    <s v="U.S."/>
    <m/>
    <s v="N/A"/>
    <s v="Journal of Family Issues"/>
    <s v="Family"/>
    <x v="84"/>
    <x v="7"/>
    <s v="Transcending patriarchal family structures."/>
    <s v="Family functioning"/>
    <s v="Gender relations."/>
    <s v="Other"/>
    <m/>
  </r>
  <r>
    <s v="Lun (2023)"/>
    <s v="Quantitative"/>
    <s v="Social Work"/>
    <n v="2023"/>
    <s v="&quot;the process of effectively negotiating, adapting to, or managing significant sources of stress or trauma&quot; (Windle, 2011)."/>
    <s v="Risk: young adult family caregivers of frail elders._x000a_Resources: beliefs, family organizational patterns, and communication processes._x000a_Outcome: caregiver strain."/>
    <s v="Belief systems."/>
    <s v="Belief systems: meaning-making of adversity, positive outlook, transcendence, and spirituality._x000a_Organizational patterns: flexibility, connectedness, and social and economic resources._x000a_Communication processes: clarity, open emotional sharing, and collaborative problem-solving."/>
    <s v="E.g., being exhausted when going to bed at night, not being able to make time for oneself, when finding a routine the needs of the elderly person changes."/>
    <m/>
    <s v="U.S."/>
    <m/>
    <n v="2015"/>
    <s v="Journal of Human Behavior In the Social Environment"/>
    <s v="Family"/>
    <x v="85"/>
    <x v="2"/>
    <s v="Caregiver strain."/>
    <s v="Health &amp; Well-Being"/>
    <s v="Beliefs, organizational patterns, and communication."/>
    <s v="Communication, belief systems, and organizational patterns"/>
    <m/>
  </r>
  <r>
    <m/>
    <m/>
    <m/>
    <m/>
    <m/>
    <m/>
    <s v="Organizational patterns."/>
    <m/>
    <m/>
    <m/>
    <m/>
    <m/>
    <m/>
    <m/>
    <m/>
    <x v="1"/>
    <x v="1"/>
    <m/>
    <m/>
    <m/>
    <m/>
    <m/>
  </r>
  <r>
    <m/>
    <m/>
    <m/>
    <m/>
    <m/>
    <m/>
    <s v="Communication processes."/>
    <m/>
    <m/>
    <m/>
    <m/>
    <m/>
    <m/>
    <m/>
    <m/>
    <x v="1"/>
    <x v="1"/>
    <m/>
    <m/>
    <m/>
    <m/>
    <m/>
  </r>
  <r>
    <s v="Ma et al., (2021)"/>
    <s v="Quantitative"/>
    <s v="Behavioral Sciences; Clinical Neurology; Psychiatry"/>
    <n v="2021"/>
    <s v="&quot;Family resilience encompasses multiple strengths and resources that protect caregivers from stress and burdens&quot; (Faccio et al., 2018). "/>
    <s v="Risk: caregiving for children with epilepsy._x000a_Resources: family resilience._x000a_Outcome: subjective responses to caregiving."/>
    <s v="N/A"/>
    <s v="N/A"/>
    <s v="E.g., family communication enhancing problem-solving skills, developing skills needed to utilize social resources and maintain positive opinions on epilepsy, thus reducing the caregiver burden. "/>
    <m/>
    <s v="China"/>
    <m/>
    <n v="2018"/>
    <s v="Epilepsy &amp; Behavior"/>
    <s v="Family"/>
    <x v="86"/>
    <x v="6"/>
    <s v="Subjective responses to caregiving."/>
    <s v="Other"/>
    <s v="Family resilience."/>
    <s v="Resilience"/>
    <m/>
  </r>
  <r>
    <s v="Maenhout et al., (2014)"/>
    <s v="Qualitative"/>
    <s v="Psychology, Clinical; Family Studies"/>
    <n v="2014"/>
    <s v="&quot;a dynamic, relational process that develops over time&quot; (Walsh, 2003)."/>
    <s v="Risk: families with an adult suffering from a depressive disorder. _x000a_Resources: communication_x000a_Outcome: strengthened family resilience."/>
    <s v="Adjust"/>
    <s v="The ability to look for solutions together where communication is important. Then, families can adapt better to crises, when the communication is open, congruent, and clear. "/>
    <s v="E.g., getting insight into the partner's depression, discussing the depression itself to find relief and to learn more about depression as a partner, and carefully deciding when communication should be initiated. "/>
    <m/>
    <s v="Belgium"/>
    <m/>
    <s v="N/A"/>
    <s v="American Journal of Family Therapy"/>
    <s v="Family"/>
    <x v="87"/>
    <x v="5"/>
    <s v="Strengthened family resilience."/>
    <s v="Resilience"/>
    <s v="Communication."/>
    <s v="Agency"/>
    <m/>
  </r>
  <r>
    <m/>
    <m/>
    <m/>
    <m/>
    <m/>
    <m/>
    <s v="Adapt"/>
    <m/>
    <m/>
    <m/>
    <m/>
    <m/>
    <m/>
    <m/>
    <m/>
    <x v="1"/>
    <x v="1"/>
    <m/>
    <m/>
    <m/>
    <m/>
    <m/>
  </r>
  <r>
    <s v="Marceau et al., (2023)"/>
    <s v="Quantitative"/>
    <s v="Family Studies; Social Work"/>
    <n v="2023"/>
    <s v="&quot; a process by which families operate as adaptive systems through shared beliefs and practices that allow them to respond to adversities, rising above and thriving against hardships&quot; (Masten, 2021; Walsh, 2016). &quot;families can offset the negative outcomes experienced as a result of COVID-19 (Masten, 2021) by maintaining and fostering social connectedness, purpose, and optimism&quot;."/>
    <s v="Risk: Covid-19._x000a_Resources: a family-resilience intervention program._x000a_Outcome: family connectedness, positive outlook, purpose in life, and stress."/>
    <s v="Belief systems."/>
    <s v="Belief systems: meaning-making, positive outlook, transcendence._x000a_Organizational patterns: flexibility to adapt, connectedness, social and economic resources._x000a_Communication processes: clear information, emotional sharing, collaborative problem-solving."/>
    <s v="E.g., the program includes gratitude and encouragement through discussions at meals where family members share examples of positive events and offer encouragement for challenges, clarity and consistency in what is said in the family."/>
    <m/>
    <s v="U.S."/>
    <m/>
    <n v="2020"/>
    <s v="Family Relations"/>
    <s v="Family"/>
    <x v="21"/>
    <x v="8"/>
    <s v="Family connectedness, positive outlook, purpose in life, and stress."/>
    <s v="Family functioning"/>
    <s v="Family-resilience intervention program."/>
    <s v="Intervention"/>
    <m/>
  </r>
  <r>
    <m/>
    <m/>
    <m/>
    <m/>
    <m/>
    <m/>
    <s v="Organizational patterns."/>
    <m/>
    <m/>
    <m/>
    <m/>
    <m/>
    <m/>
    <m/>
    <m/>
    <x v="1"/>
    <x v="1"/>
    <m/>
    <m/>
    <m/>
    <m/>
    <m/>
  </r>
  <r>
    <m/>
    <m/>
    <m/>
    <m/>
    <m/>
    <m/>
    <s v="Communication processes."/>
    <m/>
    <m/>
    <m/>
    <m/>
    <m/>
    <m/>
    <m/>
    <m/>
    <x v="1"/>
    <x v="1"/>
    <m/>
    <m/>
    <m/>
    <m/>
    <m/>
  </r>
  <r>
    <s v="Mariotti et al., (2021)"/>
    <s v="Qualitative"/>
    <s v="Family Studies"/>
    <n v="2021"/>
    <s v="Through therapeutic tools promote resilience in couples, which can provide valuable help to families struggling during a difficult time like Covid-19."/>
    <s v="Risk: Covid-19._x000a_Resources: intervention as a therapeutic tool (Digital, Analogic, and Narrative - DAN)._x000a_Outcome: family well-being."/>
    <s v="N/A"/>
    <s v="N/A"/>
    <s v="E.g., the intervention focusing on the ability to tolerate differences with a partner, relational styles with the family of origin and friends, focusing on how things are said rather than what is said. "/>
    <m/>
    <s v="Italy"/>
    <m/>
    <s v="N/A"/>
    <s v="Australian and New Zealand Journal of Family Therapy"/>
    <s v="Family"/>
    <x v="21"/>
    <x v="8"/>
    <s v="Family well-being."/>
    <s v="Health &amp; Well-Being"/>
    <s v="Intervention as a therapeutic tool."/>
    <s v="Intervention"/>
    <m/>
  </r>
  <r>
    <s v="Mateos et al., (2023)"/>
    <s v="Quantitative"/>
    <s v="Social Work"/>
    <n v="2023"/>
    <s v="&quot;a process of coping with and recovering from the adversities that affect a family&quot; (De Andrade &amp; Da Cruz, 2011; Gómez &amp; Kotliarenco, 2010) and &quot;a way to resist the processes of social exclusion&quot; (Ruiz-Román et al., 2017)."/>
    <s v="Risk: families in the child protection system._x000a_Resources: professionals' attitude and approach to positive parenting, family resilience, and child participation._x000a_Outcome: family reunification."/>
    <s v="N/A"/>
    <s v="N/A"/>
    <s v="E.g., teaching parents to use the resources available to them, and encouraging parents to have greater awareness of their children's needs."/>
    <m/>
    <s v="Spain"/>
    <m/>
    <s v="2017-2018"/>
    <s v="European Journal of Social Work"/>
    <s v="Family"/>
    <x v="88"/>
    <x v="2"/>
    <s v="Family reunification."/>
    <s v="Family functioning"/>
    <s v="Professionals' approach to parenting and child participation."/>
    <s v="Parenting Practices"/>
    <m/>
  </r>
  <r>
    <s v="McKinley (2023)"/>
    <s v="Qualitative"/>
    <s v="Family Studies; Social Work"/>
    <n v="2023"/>
    <s v="&quot;the process of families adapting, navigating, and recovering from adversity, along with the protective role of family for wellness&quot; (McKinley, 2023; McKinley &amp; Walters, 2022)."/>
    <s v="Risk: historical oppression of indigenous people. _x000a_Resources: Indigenist foodways._x000a_Outcome: health equity."/>
    <s v="N/A"/>
    <s v="N/A"/>
    <s v="E.g., foodways fostering family connectedness through tight-knit extended families and communities,  fresh fruit as reminders of grandparents, nurturing cohesion through celebrations, and fostering healing by sitting down and talking to someone one can trust."/>
    <m/>
    <s v="U.S."/>
    <m/>
    <s v="2018-2019"/>
    <s v="Family Relations"/>
    <s v="Family"/>
    <x v="89"/>
    <x v="7"/>
    <s v="Health equity."/>
    <s v="Health &amp; Well-Being"/>
    <s v="Indigenist foodways."/>
    <s v="Other"/>
    <m/>
  </r>
  <r>
    <s v="McKinley &amp; Knipp (2022)"/>
    <s v="Mixed methods "/>
    <s v="Social Issues"/>
    <n v="2022"/>
    <s v="&quot;Recovering from adversity&quot; (Burnette &amp; Figley, 2017)."/>
    <s v="Risk: sexual violence against Indigenous women due to historical oppression._x000a_Resources: family, psychological, and social support._x000a_Outcome: health and well-being."/>
    <s v="N/A"/>
    <s v="N/A"/>
    <s v="E.g., contemporary forms of historical oppression, adverse childhood experiences, alcohol use, PTSD, lack of accountability for perpetrators, lower spiritual well-being and life satisfaction."/>
    <m/>
    <s v="U.S."/>
    <m/>
    <s v="N/A"/>
    <s v="Gender Issues"/>
    <s v="Individual"/>
    <x v="90"/>
    <x v="7"/>
    <s v="Health and well-being."/>
    <s v="Health &amp; Well-Being"/>
    <s v="Family, psychological, and social support."/>
    <s v="Support from surroundings"/>
    <m/>
  </r>
  <r>
    <s v="McKinley &amp; Lilly (2022)"/>
    <s v="Mixed methods"/>
    <s v="Family Studies; Social Work"/>
    <n v="2022"/>
    <s v="“the capacity of the family system to withstand and rebound from adversity, strengthened and more resourceful” (p. 617), &quot;with a focus on positive adaptation and positive growth&quot; (Walsh, 2016)."/>
    <s v="Risk: historical oppression among Indigenous families._x000a_Resources: communication, community and social support, relationship quality, and life satisfaction._x000a_Outcome: family resilience."/>
    <s v="Communication processes."/>
    <s v="Clarity, open emotional expression, and collaborative problem-solving."/>
    <s v="E.g., discussing problems as a family, honesty between partners, keeping adult conversations private, open communication between parents and children."/>
    <m/>
    <s v="U.S."/>
    <m/>
    <s v="N/A"/>
    <s v="Family Relations"/>
    <s v="Family"/>
    <x v="89"/>
    <x v="7"/>
    <s v="Family resilience."/>
    <s v="Resilience"/>
    <s v="Communication, community and social support, relationship quality, and life satisfaction."/>
    <s v="Communication, belief systems, and organizational patterns"/>
    <m/>
  </r>
  <r>
    <s v="McKinley et al., (2023)"/>
    <s v="Quantitative"/>
    <s v="Psychology, Clinical; Family Studies"/>
    <n v="2023"/>
    <s v="&quot;the process of families navigating, adapting, and recovering from adversity, and centers the protective role family plays in individual wellness and resilience&quot; (Masten &amp;Monn, 2015)."/>
    <s v="Risk: mental health inequities among Indigenous youth due to historical oppression._x000a_Resources: culturally grounded intervention program with Indigenous families. _x000a_Outcome: positive parenting, family resilience, and communal mastery."/>
    <s v="N/A"/>
    <s v="N/A"/>
    <s v="E.g., session topics related to healthy living, relationships, choices, problem-solving, boundaries, setting and retaining limits, affirming and communication with children. "/>
    <m/>
    <s v="U.S."/>
    <m/>
    <s v="N/A"/>
    <s v="Family Process"/>
    <s v="Family"/>
    <x v="91"/>
    <x v="7"/>
    <s v="Positive parenting, family resilience, communal mastery."/>
    <s v="Family functioning"/>
    <s v="Culturally grounded intervention ."/>
    <s v="Intervention"/>
    <m/>
  </r>
  <r>
    <s v="McKinley &amp; Scarnato (2021)"/>
    <s v="Mixed methods"/>
    <s v="Social Work"/>
    <n v="2021"/>
    <s v="&quot;the ability of families to bounce back and withstand adversity&quot;. &quot;Family resilience describes how the family collectively adapts to challenges and promotes family members’ wellness and the wellness of the family as a whole&quot; (Masten &amp; Monn, 2015)."/>
    <s v="Risk: historical trauma due to historical oppression._x000a_Resources: experiences of love (within the family unit). _x000a_Outcome: health disparity of alcohol abuse."/>
    <s v="N/A"/>
    <s v="N/A"/>
    <s v="E.g., expressing love and affection freely through hugs, kisses, and saying &quot;I love you&quot;, and sticking together through good and bad times."/>
    <m/>
    <s v="U.S."/>
    <m/>
    <s v="N/A"/>
    <s v="Journal of Ethnic &amp; Cultural Diversity in Social Work"/>
    <s v="Family"/>
    <x v="92"/>
    <x v="7"/>
    <s v="Health disparity of alcohol abuse."/>
    <s v="Health &amp; Well-Being"/>
    <s v="Experiences of family love."/>
    <s v="Family functioning"/>
    <m/>
  </r>
  <r>
    <s v="McKinley &amp; Theall (2021)"/>
    <s v="Quantitative"/>
    <s v="Social Work"/>
    <n v="2021"/>
    <s v="&quot;the positive adaption of systems in response to adversity&quot; (Kirmayer et al., 2009; Ungar &amp; Lieben-berg, 2011)."/>
    <s v="Risk: alcohol and drug abuse among Native Americans._x000a_Resources: culturally grounded intervention program._x000a_Outcome: reduced violence and substance use."/>
    <s v="N/A"/>
    <s v="N/A"/>
    <s v="E.g., session topics related to healthy living, relationships, choices, problem-solving, boundaries, setting and retaining limits, affirming and communication with children. "/>
    <m/>
    <s v="U.S."/>
    <m/>
    <s v="N/A"/>
    <s v="Research on Social Work Practice"/>
    <s v="Family"/>
    <x v="93"/>
    <x v="3"/>
    <s v="Reduced violence and substance use."/>
    <s v="Delinquent behavior"/>
    <s v="Culturally grounded intervention."/>
    <s v="Intervention"/>
    <m/>
  </r>
  <r>
    <s v="McKinley et al., (2022)"/>
    <s v="Qualitative"/>
    <s v="Family Studies; Social Work"/>
    <n v="2022"/>
    <s v="&quot;the capacity of families to cope and adapt to adversity, often with greater skills than prior to the adversity&quot; (Burnette et al., 2020; Masten, 2018)."/>
    <s v="Risk: historical oppression among Native Americans._x000a_Resources: disciplinary practices._x000a_Outcome: family resilience."/>
    <s v="N/A"/>
    <s v="N/A"/>
    <s v="E.g., rewarding good behavior and taking away privileges, teaching right from wrong, and establishing structure and boundaries."/>
    <m/>
    <s v="U.S."/>
    <m/>
    <s v="N/A"/>
    <s v="Child &amp; Family Social Work"/>
    <s v="Family"/>
    <x v="89"/>
    <x v="7"/>
    <s v="Family resilience."/>
    <s v="Resilience"/>
    <s v="Disciplinary practices."/>
    <s v="Parenting Practices"/>
    <m/>
  </r>
  <r>
    <s v="Muir &amp; Strnadova (2014)"/>
    <s v="Qualitative"/>
    <s v="Rehabilitation; Social Sciences, Interdisciplinary"/>
    <n v="2014"/>
    <s v="&quot;having the ability to function effectively or positively ‘in adverse circumstances’&quot; (Masten as quoted in Schoon 2006)."/>
    <s v="Risk: families of children with disabilities._x000a_Resources: individual characteristics and beliefs, family skills and practices, and resources families have access to. _x000a_Outcome: stress, financial disadvantage, and family split."/>
    <s v="Personal traits and perspectives."/>
    <s v="Individual characteristics, beliefs, and attitudes: the ability to be flexible, have hope, and emotional strength to find meaning. _x000a_Family skills and practices: problem-solving, balancing relationships, routines, financial management, and openness. _x000a_Family access and use of resources: formal/informal support and formal service use. "/>
    <s v="E.g., being able to react to changing daily demands and adjutsing to one thing at a time, hope related to the children in temrs of education and holidays, eating meals together as a family, access to formal services such as medical, therapy, and disability specific."/>
    <m/>
    <s v="Australia"/>
    <m/>
    <n v="2007"/>
    <s v="Disability &amp; Society"/>
    <s v="Family"/>
    <x v="28"/>
    <x v="6"/>
    <s v="Stress, financial disadvantage, family split."/>
    <s v="Family functioning"/>
    <s v="Individual characteristics and beliefs, family skills and practices, and resources families have access to."/>
    <s v="Communication, belief systems, and organizational patterns"/>
    <m/>
  </r>
  <r>
    <m/>
    <m/>
    <m/>
    <m/>
    <m/>
    <m/>
    <s v="Skills and practices."/>
    <m/>
    <m/>
    <m/>
    <m/>
    <m/>
    <m/>
    <m/>
    <m/>
    <x v="1"/>
    <x v="1"/>
    <m/>
    <m/>
    <m/>
    <m/>
    <m/>
  </r>
  <r>
    <m/>
    <m/>
    <m/>
    <m/>
    <m/>
    <m/>
    <s v="Access and use of resources."/>
    <m/>
    <m/>
    <m/>
    <m/>
    <m/>
    <m/>
    <m/>
    <m/>
    <x v="1"/>
    <x v="1"/>
    <m/>
    <m/>
    <m/>
    <m/>
    <m/>
  </r>
  <r>
    <s v="Munger et al., (2020)"/>
    <s v="Experimental"/>
    <s v="Psychology, Clinical; Family Studies"/>
    <n v="2020"/>
    <s v="&quot;The ability to cope constructively with and bounce back from all types of challenges&quot;."/>
    <s v="Risk: highly stressed parents. _x000a_Resources: 12-week parent training program._x000a_Outcome: parenting skills and parental depression."/>
    <s v="N/A"/>
    <s v="N/A"/>
    <s v="E.g., finding positive ways to discipline and guide children, listening to the child's feelings, feeling happy with one's role as a parent, and agreeing that meeting the child's needs requires one to take care of oneself. "/>
    <m/>
    <s v="U.S."/>
    <m/>
    <s v="N/A"/>
    <s v="Child &amp; Family Behavior Therapy"/>
    <s v="Family &amp; Individual"/>
    <x v="94"/>
    <x v="5"/>
    <s v="Parenting skills and parental depression."/>
    <s v="Health &amp; Well-Being"/>
    <s v="Parent training program."/>
    <s v="Parenting Practices"/>
    <m/>
  </r>
  <r>
    <s v="Nabors et al., (2022)"/>
    <s v="Quantitative"/>
    <s v="Health Care Sciences &amp; Services; Family Studies; Public, Environmental &amp; Occupational Health"/>
    <n v="2022"/>
    <s v="&quot;adaptation to stress, which_x000a_involves strengthening family functioning_x000a_using problem solving, communication, and_x000a_strength-finding in the face of stressful events_x000a_and social contexts&quot; (McCubbin et al., 1997)."/>
    <s v="Risk: children with asthma. _x000a_Resources: BMI, adult mentor present, and ability to make and keep friends. _x000a_Constraints: BMI, asthma severity. _x000a_Outcome: family resilience, emotional behavioural and developmental concerns, and emergency room visits."/>
    <s v="N/A"/>
    <s v="N/A"/>
    <s v="E.g., children who demonstrate resilience, have fewer ER visits and have less emotional and developmental concerns by having little difficulty keeping friends, mild asthma, and being underweight."/>
    <m/>
    <s v="U.S."/>
    <m/>
    <s v="2017-2018"/>
    <s v="Families Systems &amp; Health"/>
    <s v="Individual"/>
    <x v="95"/>
    <x v="5"/>
    <s v="Family resilience, emotional behavioral and developmental concerns, and ER visits."/>
    <s v="Other"/>
    <s v="Adult mentor present, ability to make and keep friends, asthma severity, and BMI."/>
    <s v="Other"/>
    <m/>
  </r>
  <r>
    <s v="Nabors et al., (2018)"/>
    <s v="Quantitative"/>
    <s v="Family Studies; Psychology, Developmental; Psychiatry"/>
    <n v="2018"/>
    <s v="Adjusting positively to stressors (McCubbin et al., 2001). "/>
    <s v="Risk: hospitalization of children with chronic illnesses. _x000a_Resources: family problem-solving and behavioral strategies. _x000a_Outcome: family coping."/>
    <s v="N/A"/>
    <s v="N/A"/>
    <s v="E.g, mothers having faith, support from stories told by parents of other children with chronic illnesses, visiting therapists to talk about stress and coping. For siblings, feeding their ill brother or sister, using free time to be with the sibling, and treating the ill sibling as if nothing is wrong. "/>
    <m/>
    <s v="U.S."/>
    <m/>
    <s v="N/A"/>
    <s v="Journal of Child and Family Studies"/>
    <s v="Family"/>
    <x v="96"/>
    <x v="5"/>
    <s v="Family coping."/>
    <s v="Coping &amp; Adaptation"/>
    <s v="Family problem-solving and behavioral strategies."/>
    <s v="Family functioning"/>
    <m/>
  </r>
  <r>
    <s v="Naidoo &amp; Greeff (2022)"/>
    <s v="Mixed methods"/>
    <s v="Psychology, Clinical; Family Studies"/>
    <n v="2022"/>
    <s v="The factors that strengthen and enhance family functioning when families face a multitude of stressors /Walsh, 2016). "/>
    <s v="Risk: mothers who are chronically ill with breast cancer. _x000a_Resources: family belief systems, and organizational and communication patterns. _x000a_Outcome: adjustment and adaptation to breast cancer. "/>
    <s v="N/A"/>
    <s v="N/A"/>
    <s v="E.g., religion, positive outlook and hope for the future, emotional and physical support from family and friends, information found in books and media sources, family problem-solving communication patterns, family time and routines."/>
    <m/>
    <s v="South Africa"/>
    <m/>
    <s v="N/A"/>
    <s v="American Journal of Family Therapy"/>
    <s v="Family"/>
    <x v="97"/>
    <x v="5"/>
    <s v="Adjustement and adaptation to breast cancer."/>
    <s v="Coping &amp; Adaptation"/>
    <s v="Belief systems, organizational and communication patterns."/>
    <s v="Communication, belief systems, and organizational patterns"/>
    <m/>
  </r>
  <r>
    <s v="Nelson et al., (2022)"/>
    <s v="Qualitative"/>
    <s v="Family Studies; Social Work"/>
    <n v="2022"/>
    <s v="“the ability of the family, as a functional system, to withstand and rebound from adversity” (Walsh,  2003)."/>
    <s v="Risk: relocation and negative mental health due to Hurricane Maria._x000a_Resources: familial cognitive strategies._x000a_Outcome: strength-based resilience outcomes."/>
    <s v="Belief systems."/>
    <s v="Belief systems: Spirituality, positive outlook, and meaning-making._x000a_Organizational patterns: Connected supportive environment, flexibility, and social and economic resource building. _x000a_Communication processes: Clear, open emotional sharing, and collaborative problem-solving. "/>
    <s v="E.g., having a supportive environment, a shared belief system that provides hope and strength, using success-oriented language to engage in a mutual positive outlook, and seeling love within the family as something that unites. "/>
    <m/>
    <s v="Puerto Rico"/>
    <m/>
    <n v="2018"/>
    <s v="Families in Society - The Journal of Contemporary Social Services "/>
    <s v="Family"/>
    <x v="98"/>
    <x v="18"/>
    <s v="Stregth-based resilience outcomes."/>
    <s v="Resilience"/>
    <s v="Familial cognitive strategies."/>
    <s v="Family functioning"/>
    <m/>
  </r>
  <r>
    <m/>
    <m/>
    <m/>
    <m/>
    <m/>
    <m/>
    <s v="Organizational patterns."/>
    <m/>
    <m/>
    <m/>
    <m/>
    <m/>
    <m/>
    <m/>
    <m/>
    <x v="1"/>
    <x v="1"/>
    <m/>
    <m/>
    <m/>
    <m/>
    <m/>
  </r>
  <r>
    <m/>
    <m/>
    <m/>
    <m/>
    <m/>
    <m/>
    <s v="Communication processes."/>
    <m/>
    <m/>
    <m/>
    <m/>
    <m/>
    <m/>
    <m/>
    <m/>
    <x v="1"/>
    <x v="1"/>
    <m/>
    <m/>
    <m/>
    <m/>
    <m/>
  </r>
  <r>
    <s v="O'Neal et al., (2018)"/>
    <s v="Quantitative"/>
    <s v="Family Studies; Psychology, Developmental; Psychiatry"/>
    <n v="2018"/>
    <s v="Stressors and resources in the family, and their implications for whether individuals/families do well, especially whether stress moves to family crises (Boss, 1987; Boss et al. 2017; Hill 1949). Deployment is a stressor that can facilitate growth, i.e. resilience, in the family concerning interpersonal relations and family functioning (Ungar, 2012). "/>
    <s v="Risk: deployment experiences among military families._x000a_Resources: communication and household management._x000a_Outcome: fewer vulnerabilities during reintegration and promotion of family functioning."/>
    <s v="Cohesion"/>
    <s v="Cohesion: the level of emotional bonds family members hold for one another._x000a_Flexibility: how leadership, rules, and roles are negotiated and expressed within the family system."/>
    <s v="E.g., frequency of communication, how well the civilian spouse managed to get daily household tasks done, disciplining children, and handling financial matters."/>
    <m/>
    <s v="U.S."/>
    <m/>
    <s v="N/A"/>
    <s v="Journal of Child and Family Studies"/>
    <s v="Family"/>
    <x v="99"/>
    <x v="14"/>
    <s v="Reintegration and family functioning."/>
    <s v="Family functioning"/>
    <s v="Communication and household management."/>
    <s v="Communication, belief systems, and organizational patterns"/>
    <m/>
  </r>
  <r>
    <m/>
    <m/>
    <m/>
    <m/>
    <m/>
    <m/>
    <s v="Flexibility"/>
    <m/>
    <m/>
    <m/>
    <m/>
    <m/>
    <m/>
    <m/>
    <m/>
    <x v="1"/>
    <x v="1"/>
    <m/>
    <m/>
    <m/>
    <m/>
    <m/>
  </r>
  <r>
    <s v="Oerther &amp; Papachrisanthou (2024)"/>
    <s v="Qualitative"/>
    <s v="Family Studies; Social Work"/>
    <n v="2023"/>
    <s v="&quot;a family’s ability to implement adaptive coping skills, and family resilience includes the ability of parents to overcome and cope with stressful health, social, and economic adversities that have an impact on their families&quot; (Eales et al., 2021; Yanget al., 2021). "/>
    <s v="Risk: parental mental health and stress._x000a_Resources/Constraints: social determinants of health. _x000a_Outcome: parenting of preteen children. "/>
    <s v="N/A"/>
    <s v="N/A"/>
    <s v="E.g., recreation and worship, work demands, family/friends network, emotional support, and financial stress due to struggles to cover basic needs such as bills and food. "/>
    <m/>
    <s v="U.S."/>
    <m/>
    <s v="N/A"/>
    <s v="Family Relations"/>
    <s v="Family"/>
    <x v="100"/>
    <x v="5"/>
    <s v="Parenting preteen children."/>
    <s v="Family functioning"/>
    <s v="Social determinants of health."/>
    <s v="Socio-ecological factors"/>
    <m/>
  </r>
  <r>
    <s v="Oktriyanto et al., (2023)"/>
    <s v="Quantitative"/>
    <s v="Social Work"/>
    <n v="2023"/>
    <s v="Optimally practicing family functions by receiving support from the local government. "/>
    <s v="Risk: None. _x000a_Resources: family characteristics, knowledge, and participation in the Family Development Program. _x000a_Outcome: family functioning."/>
    <s v="N/A"/>
    <s v="N/A"/>
    <s v="E.g., through the program, provide counseling for parents/caregivers to foster growth and development among their children, how to mentor adolescents, joint economic activities focusing on cooperation to increase family income, and program for elderly families focusing on improving knowledge, skills, attitudes, and behavior to increase life quality. Also,  having higher education and families with a younger household head. "/>
    <m/>
    <s v="Indonesia"/>
    <m/>
    <n v="2019"/>
    <s v="Journal of Social Service Research"/>
    <s v="Family"/>
    <x v="49"/>
    <x v="15"/>
    <s v="Family functioning."/>
    <s v="Family functioning"/>
    <s v="Family characteristics, knowledge, and participation in family development program."/>
    <s v="Family functioning"/>
    <m/>
  </r>
  <r>
    <s v="Okwori (2022)"/>
    <s v="Quantitative"/>
    <s v="Behavioral Sciences; Psychology, Developmental; Pediatrics"/>
    <n v="2022"/>
    <s v="&quot;a dynamic and interactive process whereby_x000a_individuals increase the ability through which they navigate and negotiate with their psychological, biological, familial, social, cultural, and community resources within the context of significant adversity&quot; (Zimmerman, 2013)."/>
    <s v="Risk: adverse childhood experiences (ACEs)._x000a_Resources: individual, family, and community resilience indicators._x000a_Outcome: mental health."/>
    <s v="N/A"/>
    <s v="N/A"/>
    <s v="E.g., talk about what to do when the family faces problems, work together to solve problems, draw from available family strengths, stay hopeful in difficult times, and for childhood resilience, having a trusted adult or mentor, participation in sports or organizations outside of school, and residence in a supportive neighborhood."/>
    <m/>
    <s v="U.S."/>
    <m/>
    <n v="2018"/>
    <s v="Journal of Developmental and Behavioral Pediatrics"/>
    <s v="Individual"/>
    <x v="41"/>
    <x v="9"/>
    <s v="Mental health."/>
    <s v="Health &amp; Well-Being"/>
    <s v="Individual, family, and community resilience indicators."/>
    <s v="Resilience"/>
    <m/>
  </r>
  <r>
    <s v="Oldham &amp; Bradley (2022)"/>
    <s v="Qualitative"/>
    <s v="Social sciences, Interdisciplinary"/>
    <n v="2022"/>
    <s v="&quot;The ability of the family, as a functional system, to withstand and rebound from adversity. Crucial family processes mediate stressful conditions and can enable families and their member to surmount crises and weather prolonged hardship. Traumatic events and a pileup of stresses can derail these processes. Even members not directly touched by a crisis are affected by the family response,_x000a_with reverberations throughout the network of relationships (Bowen, 2004). How a family confronts and manages disruptive life challenges, buffers stress, effectively reorganizes, and moves forward with life will influence immediate and long-term adaptation for every family member and for the viability of the family unit&quot; (Walsh, 2016)."/>
    <s v="Risk: marginalization among graduate student mothers due to Covid-19. _x000a_Resources: interaction of belief systems, and organizational and communication processes. _x000a_Outcome: mothers' experiences of balance, success and failure, and interdependence and interaction with their children.  "/>
    <s v="Belief systems."/>
    <s v="Belief systems: meaning-making of adversity, positive outlook, and transcendence and spirituality._x000a_Organizational processes: flexibility, connectedness, social and economic resources._x000a_Communication processes: clarity, open emotional expression, and collaborative problem-solving."/>
    <s v="E.g., engaging with the children in open emotional expression and collaborative problem-solving, cultivating empathy with the child's feelings of frustration and disappointment, and sharing positive emotions through celebrations. "/>
    <m/>
    <s v="U.S."/>
    <m/>
    <s v="N/A"/>
    <s v="Qualitative report"/>
    <s v="Family &amp; Individual"/>
    <x v="101"/>
    <x v="8"/>
    <s v="Belief systems, organizational and communication processes."/>
    <s v="Family functioning"/>
    <s v="Interaction of belief systems, and organizational and communication processes."/>
    <s v="Communication, belief systems, and organizational patterns"/>
    <m/>
  </r>
  <r>
    <m/>
    <m/>
    <m/>
    <m/>
    <m/>
    <m/>
    <s v="Organizational patterns."/>
    <m/>
    <m/>
    <m/>
    <m/>
    <m/>
    <m/>
    <m/>
    <m/>
    <x v="1"/>
    <x v="1"/>
    <m/>
    <m/>
    <m/>
    <m/>
    <m/>
  </r>
  <r>
    <m/>
    <m/>
    <m/>
    <m/>
    <m/>
    <m/>
    <s v="Communication processes."/>
    <m/>
    <m/>
    <m/>
    <m/>
    <m/>
    <m/>
    <m/>
    <m/>
    <x v="1"/>
    <x v="1"/>
    <m/>
    <m/>
    <m/>
    <m/>
    <m/>
  </r>
  <r>
    <s v="Orte et al., (2019)"/>
    <m/>
    <s v="Family Studies"/>
    <n v="2019"/>
    <s v="&quot;A process of positive adaptation in situations of difficulty&quot; (Fletcher &amp; Sarkar,2013; Luthar, Cicchetti, &amp; Becker, 2000). &quot;or a context that facilitates the development of protective factors during the family members' developmental process&quot;  (Gómez &amp; Kotliarenco, 2010; Kumpfer &amp; Dunst, 1997; Nelson &amp; Nash, 2007; Quesada, 2003; Ravazzola, 2001)."/>
    <s v="Risk: families with a history of assistance from a support body._x000a_Resources: family strengthening program._x000a_Outcome: family resilience."/>
    <s v="Belief systems."/>
    <s v="Belief systems: positive outlooks, meaning-making of adversity, and transcendence and spirituality._x000a_Organizational patterns: flexibility, connectedness, and mobilization of social and economic resources._x000a_Communication processes: clarity, open emotional expression, and collaborative problem-solving."/>
    <s v="E.g, encouraging talking about sexuality and facilitating communication with children, acknowledgment of feelings, how to deal with criticism, and learning conflict solution strategies. "/>
    <m/>
    <s v="Spain"/>
    <m/>
    <s v="2015-2016"/>
    <s v="Family Journal"/>
    <s v="Family"/>
    <x v="102"/>
    <x v="0"/>
    <s v="Family resilience."/>
    <s v="Resilience"/>
    <s v="Family strengthening program."/>
    <s v="Intervention"/>
    <m/>
  </r>
  <r>
    <m/>
    <m/>
    <m/>
    <m/>
    <m/>
    <m/>
    <s v="Organizational patterns."/>
    <m/>
    <m/>
    <m/>
    <m/>
    <m/>
    <m/>
    <m/>
    <m/>
    <x v="1"/>
    <x v="1"/>
    <m/>
    <m/>
    <m/>
    <m/>
    <m/>
  </r>
  <r>
    <m/>
    <m/>
    <m/>
    <m/>
    <m/>
    <m/>
    <s v="Communication processes."/>
    <m/>
    <m/>
    <m/>
    <m/>
    <m/>
    <m/>
    <m/>
    <m/>
    <x v="1"/>
    <x v="1"/>
    <m/>
    <m/>
    <m/>
    <m/>
    <m/>
  </r>
  <r>
    <s v="Orthner &amp; Rose (2009)"/>
    <s v="Quantitative"/>
    <s v="Family Studies; Social Work"/>
    <n v="2009"/>
    <s v="&quot;the ability of the person or system to sustain higher levels of functioning or adjustment under conditions of actual or eminent risk&quot; (Fraser, 2004)."/>
    <s v="Risk: partner work-required travel separations._x000a_Resources: work-organization-provided support and informal support networks._x000a_Outcome: spouse's psychological well-being."/>
    <s v="Support systems."/>
    <s v="Primary support system: the immediate informal network of close relationships, which serves as a form of social capital._x000a_Secondary support system: supportive services at work and positive organizational climate."/>
    <s v="E.g., comfort with the spouse's work human resource organizations and work-provided health care system, level or marriage satisfaction, and participation in an active informal support group."/>
    <m/>
    <s v="U.S."/>
    <m/>
    <s v="2004-2005"/>
    <s v="Family Relations"/>
    <s v="Family"/>
    <x v="103"/>
    <x v="16"/>
    <s v="Spouse's psychological well-being."/>
    <s v="Health &amp; Well-Being"/>
    <s v="Work support and informal support networks."/>
    <s v="Support from surroundings"/>
    <m/>
  </r>
  <r>
    <s v="Pandey et al., (2019)"/>
    <s v="Quantitative"/>
    <s v="Gerontology; Women's Studies"/>
    <n v="2019"/>
    <s v="&quot;Having adaptive skills and strategies to persevere in times of crisis&quot;."/>
    <s v="Risk: custodial grandparenting among older grandmothers._x000a_Resources: kinship navigator programs._x000a_Outcome: improved family resilience, social support, and caregiver self-efficacy. "/>
    <s v="N/A"/>
    <s v="N/A"/>
    <s v="E.g., ability to openly share positive and negative experiences, and accept, solve, and manage issues."/>
    <m/>
    <s v="U.S."/>
    <m/>
    <s v="N/A"/>
    <s v="Journal of Women &amp; Aging"/>
    <s v="Family"/>
    <x v="104"/>
    <x v="2"/>
    <s v="Improved family resilience, social support, and self-efficacy."/>
    <s v="Family functioning"/>
    <s v="Kinship navigator program."/>
    <s v="Family functioning"/>
    <m/>
  </r>
  <r>
    <s v="Parchment &amp; Small (2023)"/>
    <s v="Quantitative"/>
    <s v="Family Studies"/>
    <n v="2023"/>
    <s v="N/A"/>
    <s v="Risk: HIV and mental health difficulties among black early adolescents._x000a_Resources: caregiver communication and attunement._x000a_Outcome: mental health and decreased engagement in sexual situations."/>
    <s v="N/A"/>
    <s v="N/A"/>
    <s v="E.g., the ability to talk about alcohol, drugs, AIDS, sexual relations, STDs, puberty, caregiver monitoring."/>
    <m/>
    <s v="South Africa"/>
    <m/>
    <s v="2003-2006"/>
    <s v="Vulnerable Children and Youth Studies"/>
    <s v="Individual"/>
    <x v="105"/>
    <x v="5"/>
    <s v="Caregiver communication and attunement."/>
    <s v="Family functioning"/>
    <s v="Mental health and decreased engagement in sexual situations."/>
    <s v="Other"/>
    <m/>
  </r>
  <r>
    <s v="Pflieger et al., (2020)"/>
    <s v="Quantitative"/>
    <s v="Family Studies; Psychology, Developmental; Psychiatry"/>
    <n v="2020"/>
    <s v="&quot;the ability to withstand, recover, and grow in the context of stress exposure and_x000a_changing demands&quot; (Masten and Narayan 2012)."/>
    <s v="Risk: stress among military couples._x000a_Resources: belief systems, organizational patterns, and communication processes._x000a_Outcome: strength among the couples."/>
    <s v="Belief systems."/>
    <s v="Belief systems: family's capacity to share a sense of mastery over life, positive outlook, and spirituality,_x000a_Organizational patterns: shared ability to be adaptive and maintain social connectedness._x000a_Communication processes: problem-solving skills, ability to express emotions, and collaborative decision-making. "/>
    <s v="E.g., perceptions of personal control over life, prioritization of important things in life, having religious faith and an understanding of spiritual matters, receiving social support from friends and family, and perceiving family members as good listeners. "/>
    <m/>
    <s v="U.S."/>
    <m/>
    <s v="2011-2013"/>
    <s v="Journal of Child and Family Studies"/>
    <s v="Family"/>
    <x v="106"/>
    <x v="5"/>
    <s v="Couple strength. "/>
    <s v="Family functioning"/>
    <s v="Belief systems, organizational patterns, and communication processes."/>
    <s v="Communication, belief systems, and organizational patterns"/>
    <m/>
  </r>
  <r>
    <m/>
    <m/>
    <m/>
    <m/>
    <m/>
    <m/>
    <s v="Organizational patterns."/>
    <m/>
    <m/>
    <m/>
    <m/>
    <m/>
    <m/>
    <m/>
    <m/>
    <x v="1"/>
    <x v="1"/>
    <m/>
    <m/>
    <m/>
    <m/>
    <m/>
  </r>
  <r>
    <m/>
    <m/>
    <m/>
    <m/>
    <m/>
    <m/>
    <s v="Communication processes."/>
    <m/>
    <m/>
    <m/>
    <m/>
    <m/>
    <m/>
    <m/>
    <m/>
    <x v="1"/>
    <x v="1"/>
    <m/>
    <m/>
    <m/>
    <m/>
    <m/>
  </r>
  <r>
    <s v="Power et al., (2016)"/>
    <s v="Qualitative"/>
    <s v="Social Work"/>
    <n v="2016"/>
    <s v="&quot; a capacity to overcome adversity, or to thrive despite challenges or trauma&quot;. Family resilience also concerns how interpersonal bonds within the family can be sustained and strengthened despite adversity."/>
    <s v="Risk: mental illness among parents._x000a_Resources: belief systems, organizational patterns, and communication processes. _x000a_Outcome: family resilience. "/>
    <s v="Belief systems."/>
    <s v="Belief systems: meaning-making out of adversity, positive outlook, and spirituality._x000a_Organizational patterns: ability to be flexible and connectedness within the family._x000a_Communication processes: clarity, open emotional expression, and collaborative problem-solving. "/>
    <s v="E.g., viewing crisis as a manageable challenge, having confidence in overcoming odds, having hope and optimism, being open to change and reorganizing to fit new challenges, respecting individual needs, and sharing feelings."/>
    <m/>
    <s v="Australia"/>
    <m/>
    <s v="N/A"/>
    <s v="Journal of Social Work"/>
    <s v="Family"/>
    <x v="107"/>
    <x v="5"/>
    <s v="Family resilience."/>
    <s v="Resilience"/>
    <s v="Belief systems, organizational patterns, and communication processes."/>
    <s v="Communication, belief systems, and organizational patterns"/>
    <m/>
  </r>
  <r>
    <m/>
    <m/>
    <m/>
    <m/>
    <m/>
    <m/>
    <s v="Organizational patterns."/>
    <m/>
    <m/>
    <m/>
    <m/>
    <m/>
    <m/>
    <m/>
    <m/>
    <x v="1"/>
    <x v="1"/>
    <m/>
    <m/>
    <m/>
    <m/>
    <m/>
  </r>
  <r>
    <m/>
    <m/>
    <m/>
    <m/>
    <m/>
    <m/>
    <s v="Communication processes."/>
    <m/>
    <m/>
    <m/>
    <m/>
    <m/>
    <m/>
    <m/>
    <m/>
    <x v="1"/>
    <x v="1"/>
    <m/>
    <m/>
    <m/>
    <m/>
    <m/>
  </r>
  <r>
    <s v="Pudjiati et al., (2021)"/>
    <s v="Quantitative"/>
    <s v="Social sciences, Interdisciplinary"/>
    <n v="2021"/>
    <s v="&quot;Families who succeed in using their resources to move in a better direction&quot;. &quot; the family positively responds to a situation full of suffering and develops from a pressure-filled situation to be more efficient (resourceful), more confident, and geared toward wellness&quot; (Patterson, 2002). "/>
    <s v="Risk: strong adherence to culture among families from the ethnic group Batak Toba._x000a_Resources: cultural identity, coping, community support, and socio-economic status._x000a_Constraints: family strain and socio-economic status._x000a_Outcome: family resilience formation."/>
    <s v="N/A"/>
    <s v="N/A"/>
    <s v="E.g., family belief systems, family organizational processes, communication and problem-solving processes, family income, sources of drinking water, level of education, access to available healthcare providers, participation in community activities, socioemotional support, level of cultural identity, level of coping, and low level of family strain. "/>
    <m/>
    <s v="Indonesia"/>
    <m/>
    <s v="N/A"/>
    <s v="Makara Hubs-Asia"/>
    <s v="Family"/>
    <x v="108"/>
    <x v="0"/>
    <s v="Family resilience formation."/>
    <s v="Resilience"/>
    <s v="Cultural identity, coping, family strain, community support, socio-economic status."/>
    <s v="Socio-ecological factors"/>
    <s v="Walsh's resilience questionnaire, among others."/>
  </r>
  <r>
    <s v="Radetic-Paic &amp; Cerne (2020)"/>
    <s v="Quantitative"/>
    <s v="Economics"/>
    <n v="2020"/>
    <s v="&quot;a dynamic process in which good outcomes are realised despite being exposed to risks&quot; (Luthar, Cicchetti, &amp; Becker, 2000; Luthar &amp; Cicchetti, 2000)."/>
    <s v="Risk: being a student._x000a_Resources: family income._x000a_Outcome: expression of problems and difficulties to family members, and level of religiosity."/>
    <s v="Belief systems."/>
    <s v="Belief systems: spirituality and maintaining a positive outlook._x000a_Organizational patterns: interpersonal relationships, effective social networks, and economic resources._x000a_Communication processes: collaborative communication and problem-solving."/>
    <s v="E.g., having a regular monthly income, having an average or above average income."/>
    <m/>
    <s v="Croatia"/>
    <m/>
    <n v="2017"/>
    <s v="Economic Research"/>
    <s v="Family"/>
    <x v="109"/>
    <x v="0"/>
    <s v="Communication of problems and  religiosity."/>
    <s v="Family functioning"/>
    <s v="Family income."/>
    <s v="Socio-ecological factors"/>
    <m/>
  </r>
  <r>
    <m/>
    <m/>
    <m/>
    <m/>
    <m/>
    <m/>
    <s v="Organizational patterns."/>
    <m/>
    <m/>
    <m/>
    <m/>
    <m/>
    <m/>
    <m/>
    <m/>
    <x v="1"/>
    <x v="1"/>
    <m/>
    <m/>
    <m/>
    <m/>
    <m/>
  </r>
  <r>
    <m/>
    <m/>
    <m/>
    <m/>
    <m/>
    <m/>
    <s v="Communication processes."/>
    <m/>
    <m/>
    <m/>
    <m/>
    <m/>
    <m/>
    <m/>
    <m/>
    <x v="1"/>
    <x v="1"/>
    <m/>
    <m/>
    <m/>
    <m/>
    <m/>
  </r>
  <r>
    <s v="Ramadhana et al., (2022)"/>
    <s v="Quantitative"/>
    <s v="Family Studies"/>
    <n v="2022"/>
    <s v="A response to stress and adversity (Rutter, 1987), where an active process of building, enhancing, and optimizing the crises of the family takes place (Walsh, 2016). Family resilience is also a process which exhibits the success of some families utilizing a coping strategy  (McCubbin, McCubbin, Thompson, &amp; Thompson, 1998)."/>
    <s v="Risk: families with deaf children._x000a_Resources: family communication._x000a_Outcome: family resilience."/>
    <s v="N/A"/>
    <s v="N/A"/>
    <s v="E.g., conversation orientation, using sign language to build belief system, family relationship, and problem-solving processes. "/>
    <m/>
    <s v="Indonesia"/>
    <m/>
    <s v="N/A"/>
    <s v="Journal of Family Issues"/>
    <s v="Family"/>
    <x v="110"/>
    <x v="6"/>
    <s v="Family resilience."/>
    <s v="Resilience"/>
    <s v="Communication."/>
    <s v="Agency"/>
    <m/>
  </r>
  <r>
    <s v="Raniga &amp; Mthembu (2017)"/>
    <s v="Qualitative"/>
    <s v="Social Work"/>
    <n v="2017"/>
    <s v="&quot;family members tapping into internal and external processes in times of adversity and that families may develop new insights and coping abilities and become more resourceful in meeting adversities&quot; (Walsh, 2012). &quot;female-headed families tend to self-repair, adapt positively and are able to strengthen internal cohesion based on their socio-cultural values, thus making the family unit stronger to cope during times of hardship and adversity&quot;."/>
    <s v="Risk: single mothers living in impoverished informal settlements. _x000a_Resources: social ties, self-efficacy, and networks outside of the immediate community. _x000a_Outcome: building strong female-headed families."/>
    <s v="N/A"/>
    <s v="N/A"/>
    <s v="E.g., positive social ties, self-empowerment initiatives, having established networks within and outside low-income communities, having a positive perspective on life, a sense of purpose, and hope. "/>
    <m/>
    <s v="South Africa"/>
    <m/>
    <n v="2007"/>
    <s v="International Journal of Social Wefare"/>
    <s v="Family"/>
    <x v="111"/>
    <x v="4"/>
    <s v="Strong female-headed families."/>
    <s v="Family functioning"/>
    <s v="Social networks and self-efficacy."/>
    <s v="Support from surroundings"/>
    <m/>
  </r>
  <r>
    <s v="Rich et al., (2022)"/>
    <s v="Qualitative"/>
    <s v="Social sciences, Interdisciplinary"/>
    <n v="2022"/>
    <s v="&quot;seven principles of family resilience, namely: (1) resilience occurs in contexts of adversity; (2) resilience is a process; (3) there are trade-offs between systems when a system experiences resilience; (4) a resilient system is open, dynamic, and complex; (5) a resilient system promotes connectivity; (6) a resilient system demonstrates experimentation and learning; and (7) a resilient system includes diversity, redundancy, and participation&quot; (Ungar, 2016). "/>
    <s v="Risk: lockdown during Covid-19._x000a_Resources: family connections and conflict-solving. _x000a_Outcome: family dynamics and resilience."/>
    <s v="N/A"/>
    <s v="N/A"/>
    <s v="E.g., parents spending time with the children to foster the parent-child relationship, supporting the children with their education, having respect for one another, having the ability to acknowledge one another by being supportive and communicating in the family."/>
    <m/>
    <s v="South Africa"/>
    <m/>
    <s v="N/A"/>
    <s v="Social Sciences-Basel"/>
    <s v="Family"/>
    <x v="112"/>
    <x v="8"/>
    <s v="Family dynamics and resilience."/>
    <s v="Family functioning"/>
    <s v="Family connections and conflict-solving."/>
    <s v="Family functioning"/>
    <m/>
  </r>
  <r>
    <s v="Roberto et al., (2023)"/>
    <s v="Qualitative"/>
    <s v="Family Studies"/>
    <n v="2023"/>
    <s v="N/A"/>
    <s v="Risk: families with an early history of parental abuse and neglect during Covid-19._x000a_Resources: family contact and support._x000a_Outcome: relational vulnerabilities. "/>
    <s v="N/A"/>
    <s v="N/A"/>
    <s v="E.g., experiencing emotional closeness and more connection due to the pandemic, increased calls and connection with the parents to protect them, emotional support, give pep talks and advice.  "/>
    <m/>
    <s v="U.S."/>
    <m/>
    <s v="2020-2021"/>
    <s v="Journal of Family Issues"/>
    <s v="Family"/>
    <x v="113"/>
    <x v="8"/>
    <s v="Relational vulnerabilities."/>
    <s v="Family functioning"/>
    <s v="Family contact and support."/>
    <s v="Family functioning"/>
    <m/>
  </r>
  <r>
    <s v="Roer-Strier &amp; Sands (2001)"/>
    <s v="Qualitative"/>
    <s v="Family Studies; Sociology"/>
    <n v="2001"/>
    <s v="&quot;Family resilience describes the path a family follows as it adapts and prospers in the face of stress, both in the present and over time. Resilient families respond positively to these conditions in unique ways, depending on the context, developmental level, the interactive combination of risk factors, and the shared family outlook&quot; (Hawley &amp; DeHaan, 1996). "/>
    <s v="Risk: daughters' religious intensification._x000a_Resources: reactions and adaptations of mothers. _x000a_Outcome: family relations. "/>
    <s v="Adapt"/>
    <s v="Adaptation: changes in behavior, attitudes, and in one's environment in consideration of religious intensification and reactions. _x000a_Coping: emotional and behavioral means used by family members in their effort to live with their changed situation of intensification, reactions, and adaptations. "/>
    <s v="E.g., increasing one's knowledge of Jewish law, gaining an understanding of the Ultra-Orthodox practices the daughters had embraced, remaining positive over time, and coping by narrowing the gap between one's own and the daughter's religious practices. "/>
    <m/>
    <s v="South Africa"/>
    <m/>
    <s v="N/A"/>
    <s v="Journal of Marriage and Family"/>
    <s v="Family"/>
    <x v="114"/>
    <x v="0"/>
    <s v="Family relations."/>
    <s v="Family functioning"/>
    <s v="Reaction and adaptation of mothers."/>
    <s v="Parenting Practices"/>
    <m/>
  </r>
  <r>
    <m/>
    <m/>
    <m/>
    <m/>
    <m/>
    <m/>
    <s v="Cope"/>
    <m/>
    <m/>
    <m/>
    <m/>
    <m/>
    <m/>
    <m/>
    <m/>
    <x v="1"/>
    <x v="1"/>
    <m/>
    <m/>
    <m/>
    <m/>
    <m/>
  </r>
  <r>
    <s v="Rogers-Baber (2017)"/>
    <s v="Qualitative"/>
    <s v="Social sciences, Interdisciplinary"/>
    <n v="2017"/>
    <s v="&quot;the ability of a family to make sense of difficulties along with adaptability, interconnectivity, attitude, shared problem solving, and healthy emotional expression. These abilities are diminished when multiple and ongoing stressors overwhelm the family, increasing their susceptibility to further problems&quot; (Walsh, 2003). "/>
    <s v="Risk: parental deployment among defense force families. _x000a_Resources: protective factors. _x000a_Outcome: coping with the deployment cycle. "/>
    <s v="N/A"/>
    <s v="N/A"/>
    <s v="E.g., social media, available communication and technology within the country of deployment, relationships with siblings/spouse/friends, and role flexibility and culture of sacrifice. "/>
    <m/>
    <s v="Australia"/>
    <m/>
    <s v="N/A"/>
    <s v="Sage Open"/>
    <s v="Family"/>
    <x v="115"/>
    <x v="14"/>
    <s v="Protective factors."/>
    <s v="Other"/>
    <s v="Coping with the deployment cycle."/>
    <s v="Attitudes"/>
    <m/>
  </r>
  <r>
    <s v="Rosenfeld &amp; Hausen (2023)"/>
    <s v="Quantitative"/>
    <s v="Sociology"/>
    <n v="2023"/>
    <s v="When some individuals use assets to gain neutral or positive outcomes following a crisis, in situations where negative outcomes are expected (McCubbin 2001, p. 6; Boss et al 2017; Lietz_x000a_2013; Patterson 2002; Rutter 1999)."/>
    <s v="Risk: romantic relationships during Covid-19._x000a_Resources: family relationship quality. _x000a_Outcome: meaning-building and strengthened relationship."/>
    <s v="N/A"/>
    <s v="N/A"/>
    <s v="E.g., spending more time together due to lockdown and working from home, giving emotional support, more family time with children, dividing household work more evenly, going to bed simultaneously more often, and respecting boundaries. "/>
    <m/>
    <s v="U.S."/>
    <m/>
    <s v="2017, 2020, 2022"/>
    <s v="Sociological Science"/>
    <s v="Family"/>
    <x v="116"/>
    <x v="8"/>
    <s v="Meaning-building and strengthened relationship."/>
    <s v="Family functioning"/>
    <s v="Family relationship quality."/>
    <s v="Family functioning"/>
    <m/>
  </r>
  <r>
    <s v="Saltzman et al., (2016)"/>
    <s v="Quantitative"/>
    <s v="Psychology, Clinical; Family Studies"/>
    <n v="2016"/>
    <s v="&quot;trauma and loss events and persistent adversities have an impact on the whole family and key family processes mediate the adaptation of all family members&quot; (Patterson, 2002; Walsh, 2016). "/>
    <s v="Risk: active-duty military families._x000a_Resources: improvements in family functioning through intervention program (FOCUS). _x000a_Outcome: reduction in parental distress and improved functioning."/>
    <s v="N/A"/>
    <s v="N/A"/>
    <s v="E.g., positive change in problem-solving, communication, affective responses, affective involvement, and behavior control."/>
    <m/>
    <s v="U.S."/>
    <m/>
    <s v="2008-2010"/>
    <s v="Family Process"/>
    <s v="Family"/>
    <x v="117"/>
    <x v="14"/>
    <s v="Reduction in parental distress and improved functioning."/>
    <s v="Family functioning"/>
    <s v="Parental distress and family functioning."/>
    <s v="Family functioning"/>
    <m/>
  </r>
  <r>
    <s v="Sharda (2022)"/>
    <s v="Quantitative"/>
    <s v="Social Work"/>
    <n v="2022"/>
    <s v="“the capacity of a dynamic system to adapt_x000a_successfully to disturbances that threaten system function, viability, or development” (Masten, 2014)."/>
    <s v="Risk: parenting stress among foster parents._x000a_Resources: social support._x000a_Outcome: parental well-being."/>
    <s v="Adapt"/>
    <s v="Foster families rarely face a single crisis, but multiple ones simultaneously with new challenges arising continually, where adaptation and anticipation of the challenges is necessary to promote positive outcomes."/>
    <s v="E.g., advice or information specific to the problem at hand, recognition of one's skills, and relationships with individuals that create a sense of belonging."/>
    <m/>
    <s v="U.S."/>
    <m/>
    <n v="2019"/>
    <s v="Child and Adolescent Social Work Journal"/>
    <s v="Individual"/>
    <x v="118"/>
    <x v="2"/>
    <s v="Parental well-being."/>
    <s v="Health &amp; Well-Being"/>
    <s v="Social support."/>
    <s v="Social work"/>
    <m/>
  </r>
  <r>
    <s v="Sumbulah (2019)"/>
    <s v="Qualitative"/>
    <s v="Social sciences, Interdisciplinary"/>
    <n v="2019"/>
    <s v="The family unit is resilient towards radicalism by preventing radical ideologies from spreading within the family. "/>
    <s v="Risk: families at risk of radicalism. _x000a_Resources: women's organizations._x000a_Outcome: prevention of family-based radicalism."/>
    <s v="N/A"/>
    <s v="N/A"/>
    <s v="E.g., the organizations identifying how radical groups target families, providing basic knowledge and skills regarding early childhood development, and seminars/activities such as religious lectures and workshops targetting women and youth."/>
    <m/>
    <s v="Indonesia"/>
    <m/>
    <s v="N/A"/>
    <s v="Pertanika Journal of Social Science and Humanities"/>
    <s v="Family"/>
    <x v="119"/>
    <x v="0"/>
    <s v="Prevention of family-based radicalism."/>
    <s v="Family functioning"/>
    <s v="Women's organizations."/>
    <s v="Institutional Structures"/>
    <m/>
  </r>
  <r>
    <s v="Swerbenski et al., (2023)"/>
    <s v="Quantitative"/>
    <s v="Psychology, Clinical; Family Studies"/>
    <n v="2023"/>
    <s v="Family resilience theory characterizes the family as a dynamic system of mutually influential relationships, where protective factors and strengths within the family system, in the context of family stress, are identified to promote positive functioning.  "/>
    <s v="Risk: interparental conflict._x000a_Resources: parental supportive problem-solving, and education. _x000a_Outcome: children's executive functioning. "/>
    <s v="N/A"/>
    <s v="N/A"/>
    <s v="E.g., parents' ability to plan and organize their actions and thus model these planning behaviors to their children, and use verbal and nonverbal behavior that serves to support, encourage, or maintain the child's motivation, attention, and interest. "/>
    <m/>
    <s v="U.S."/>
    <m/>
    <s v="N/A"/>
    <s v="Journal of Family Psychology"/>
    <s v="Family"/>
    <x v="120"/>
    <x v="0"/>
    <s v="Children's executive functioning."/>
    <s v="Child development"/>
    <s v="Parental supportive problem-solving, and education."/>
    <s v="Parenting Practices"/>
    <m/>
  </r>
  <r>
    <s v="Taylor &amp; Distelberg (2016)"/>
    <s v="Quantitative"/>
    <s v="Family Studies; Psychology, Developmental; Psychiatry"/>
    <n v="2016"/>
    <s v="&quot;The ability of the family to transcend unrelenting stress and crises and emerge stronger than before [...] resilience underlines the ways low-income families are able to successfully cope, thrive, and remain connected despite adversity (Walsh, 2013)."/>
    <s v="Risk: poverty as a chronic stressor._x000a_Resources: socioecological determinants. _x000a_Outcome: physical and mental health, and substance use."/>
    <s v="Family-level determinants"/>
    <s v="Shared spirituality, collaborative communication, cohesion, adversity narratives, celebrations and rituals, and social support. "/>
    <s v="E.g., family connectedness, social support received from friends and the community, attitudes and behavior in response to challenges, shared spirituality and religiosity, attending religious services, optimism and hope, and self-efficacy."/>
    <m/>
    <s v="U.S."/>
    <m/>
    <n v="2011"/>
    <s v="Journal of Child and Family Studies"/>
    <s v="Family"/>
    <x v="121"/>
    <x v="4"/>
    <s v="Health and substance use. "/>
    <s v="Health &amp; Well-Being"/>
    <s v="Socio-ecological determinants."/>
    <s v="Socio-ecological factors"/>
    <m/>
  </r>
  <r>
    <s v="Tully et al., (2022)"/>
    <s v="Quantitative"/>
    <s v="Health Care Sciences &amp; Services; Family Studies; Public, Environmental &amp; Occupational Health"/>
    <n v="2022"/>
    <s v="“achieving one or more positive outcomes despite exposure to significant risk or adversity” (Hilliard et al., 2012). "/>
    <s v="Risk: traumatic stress among parents after child minor burn injury. _x000a_Resources: baseline resilience, positive emotionality, social support, family functioning, problem-solving coping behaviors. _x000a_Outcome: prolonged psychosocial problems."/>
    <s v="Cope"/>
    <s v="Planning, problem-solving, and use of social support. "/>
    <s v="E.g., overall ability to experience high levels of stress without detrimental effects, self-distraction, active coping, emotional support, venting, and humor."/>
    <m/>
    <s v="U.S. "/>
    <m/>
    <s v="2019-2020"/>
    <s v="Families Systems &amp; Health"/>
    <s v="Family"/>
    <x v="122"/>
    <x v="5"/>
    <s v="Prolonged psychosocial problems."/>
    <s v="Health &amp; Well-Being"/>
    <s v="Baseline resilience, positive emotionality, social support, family functioning, problem-solving."/>
    <s v="Several"/>
    <m/>
  </r>
  <r>
    <s v="Uddin et al., (2021)"/>
    <s v="Quantitative"/>
    <s v="Sociology"/>
    <n v="2021"/>
    <s v="Family resilience, a coping resource, can work as an antidote to the sources of stress. "/>
    <s v="Risk: early life psychosocial adversities and developmental disorders._x000a_Resources: family processes and neighborhood-level factors._x000a_Outcome: child flourishing and engagement in school activities (well-being)."/>
    <s v="Adapt"/>
    <s v="Exists at multiple societal levels, such as positive coping skills, mastery, warm parent-child relationships, caregiver's support, and social cohesion."/>
    <s v="E.g., talking about what to do, working together to solve problems, staying hopeful, eating meals together, and having parks, recreation centers, and libraries in the neighborhood. "/>
    <m/>
    <s v="U.S."/>
    <m/>
    <s v="2016-2018"/>
    <s v="Sociological Spectrum "/>
    <s v="Individual"/>
    <x v="123"/>
    <x v="6"/>
    <s v="Child flourishing and school activities engagement."/>
    <s v="Child development"/>
    <s v="Family processes and neighborhood factors."/>
    <s v="Family functioning"/>
    <m/>
  </r>
  <r>
    <s v="Ulas &amp; Eksi (2019)"/>
    <s v="Experimental"/>
    <s v="Family Studies"/>
    <n v="2019"/>
    <s v="&quot;individuals gain resilience about dysfunctional attitudes, develop a strong will  against substance addiction, and form  healthy and functional family bonds as their family resilience levels get higher&quot; (Gürgan &amp; Sezer, 2017). "/>
    <s v="Risk: family members of substance abusers._x000a_Resources: family therapy program._x000a_Outcome: family attitudes toward people in general and relatives specifically with addictions. "/>
    <s v="N/A"/>
    <s v="N/A"/>
    <s v="E.g., problem-solving orientation, determining the needs and expectations that are not met in the family, positive thinking about solving the substance abuse problem, finding alternative solutions to the substance abuse, establishing social relations, and reconnecting with the family. "/>
    <m/>
    <s v="Turkey"/>
    <m/>
    <s v="N/A"/>
    <s v="Family Journal"/>
    <s v="Family"/>
    <x v="124"/>
    <x v="3"/>
    <s v="Attitudes towards addictions."/>
    <s v="Other"/>
    <s v="Family therapy."/>
    <s v="Support from surroundings"/>
    <m/>
  </r>
  <r>
    <s v="Urrea Monclus et al., (2021)"/>
    <s v="Qualitative"/>
    <s v="Social Work"/>
    <n v="2021"/>
    <s v="A &quot;survival stage&quot; where families intend to survive one day at a time until they reach acceptance and adapt (Lietz &amp; Strength, 2011)."/>
    <s v="Risk: separation of a child from the family due to mistreatment, abuse, or neglect. _x000a_Resources: positive parenting program. _x000a_Outcome: perceptions of changes in families."/>
    <s v="N/A"/>
    <s v="N/A"/>
    <s v="E.g., acceptance of the reasons that led to family separation which allows the recipiency of formal support to make changes leading to reunification, becoming aware of the child's needs, learning how to plan visits to the child, and demonstrating a more positive attitude during visits. "/>
    <m/>
    <s v="Spain"/>
    <m/>
    <s v="2017-2018"/>
    <s v="Journal of Social Work"/>
    <s v="Family"/>
    <x v="125"/>
    <x v="2"/>
    <s v="Perception of changes in the family."/>
    <s v="Family functioning"/>
    <s v="Positive parenting program."/>
    <s v="Parenting Practices"/>
    <m/>
  </r>
  <r>
    <s v="Valade (2021)"/>
    <s v="Qualitative"/>
    <s v="Demography"/>
    <n v="2021"/>
    <s v="&quot;a resilient family is one capable of adapting its inner processes, call upon its strengths and external alliances to get through adverse or stressful contexts, and still grow as a supporting environment&quot; (McCubbin and McCubbin 1988). "/>
    <s v="Risk: economic-class immigrants._x000a_Resources: social capital._x000a_Outcome: social and economic integration of family members. "/>
    <s v="Adapt"/>
    <s v="Protection available through multiple levels of the family and adaptive systems, including the interface with ecosystems."/>
    <s v="E.g., the presence of diversity-aware and integration-conductive institutions, receiving first-hand help in one's own language, friends and relatives who are knowledgeable about the environment, language fluency, and investing in additional training or degrees. "/>
    <m/>
    <s v="Canada"/>
    <m/>
    <s v="2014-2015"/>
    <s v="Journal of International Migration and Integration"/>
    <s v="Family"/>
    <x v="126"/>
    <x v="10"/>
    <s v="Social and economic integration."/>
    <s v="Other"/>
    <s v="Social capital."/>
    <s v="Support from surroundings"/>
    <m/>
  </r>
  <r>
    <s v="Van Acker et al., (2023)"/>
    <s v="Qualitative"/>
    <s v="Social Work"/>
    <n v="2023"/>
    <s v="&quot;resilient moves as practices (things said, thought or done) performed within relations, and how these may recruit social practitioners in various types of relationships to asylum seeking and refugee families&quot; (Vindevogel &amp; Verelst, 2020)."/>
    <s v="Risk: asylum-seeking and refugee families. _x000a_Resources: resilient practices and social professionals_x000a_Outcome: resilient moves"/>
    <s v="N/A"/>
    <s v="N/A"/>
    <s v="E.g., hope as something that is thought, felt, or done in relationship to others, mastering the possible by re-installing leisure time activities, accumulating the necessary knowledge to maintain agency in large reception centers. "/>
    <m/>
    <s v="Belgium"/>
    <m/>
    <n v="2018"/>
    <s v="European Journal of Social Work"/>
    <s v="Family"/>
    <x v="127"/>
    <x v="10"/>
    <s v="Refugee family resilience."/>
    <s v="Resilience"/>
    <s v="Resilient practices."/>
    <s v="Resilience"/>
    <m/>
  </r>
  <r>
    <s v="Vermeulen &amp; Greeff (2015)"/>
    <s v="Qualitative"/>
    <s v="Psychology, Clinical; Family Studies"/>
    <n v="2015"/>
    <s v="&quot;family resilience involves two processes, namely adjustment—the family’s ability to maintain functioning and meet developmental tasks in the midst of risk factors, and adaptation—the family’s ability to bounce back, recover, and adapt to crisis situations&quot; (McCubbin &amp; McCubbin, 1996)."/>
    <s v="Risk: families with a child who is a victim of sexual abuse._x000a_Resources: family quality and resources. _x000a_Outcome: coping with child sexual abuse."/>
    <s v="Belief systems."/>
    <s v="Belief systems: meaning-making of adversity, and normalization and contextualization of distress._x000a_Organizational patterns: mutual support, flexibility to change, and reorganization of relationship patterns._x000a_Communication processes: consistent messages and expressions, making shared decisions, and repairing relationships."/>
    <s v="E.g., taking the child to therapy, finding support from one's employer, having a sense of family warmth, togetherness, and supportiveness, being emotionally available to the child, support from grandmothers and other family members, and encouraging boundary setting. "/>
    <m/>
    <s v="South Africa"/>
    <m/>
    <s v="N/A"/>
    <s v="Journal of Child Sexual Abuse "/>
    <s v="Family"/>
    <x v="128"/>
    <x v="9"/>
    <s v="Coping with child sexual abuse."/>
    <s v="Coping &amp; Adaptation"/>
    <s v="Family quality and resources."/>
    <s v="Family functioning"/>
    <m/>
  </r>
  <r>
    <m/>
    <m/>
    <m/>
    <m/>
    <m/>
    <m/>
    <s v="Organizational patterns."/>
    <m/>
    <m/>
    <m/>
    <m/>
    <m/>
    <m/>
    <m/>
    <m/>
    <x v="1"/>
    <x v="1"/>
    <m/>
    <m/>
    <m/>
    <m/>
    <m/>
  </r>
  <r>
    <m/>
    <m/>
    <m/>
    <m/>
    <m/>
    <m/>
    <s v="Communication processes."/>
    <m/>
    <m/>
    <m/>
    <m/>
    <m/>
    <m/>
    <m/>
    <m/>
    <x v="1"/>
    <x v="1"/>
    <m/>
    <m/>
    <m/>
    <m/>
    <m/>
  </r>
  <r>
    <s v="Vesely et al., (2017)"/>
    <s v="Qualitative"/>
    <s v="Family Studies"/>
    <n v="2017"/>
    <s v="Resilience is a social ecologically dependent outcome, rather than a process, where the focus from the individual and familial levels are shifted to the social-structural level. The development of resilience should be considered in the context of immigration policies and laws where stressors and trauma are perpetuated, to promote and sustain immigrant family adjustment, adaptation, resilience, and overall health. "/>
    <s v="Risk: immigrant families._x000a_Constraints: restrictive and punitive social-structural level policies and programs. _x000a_Outcome: regulated lives and hindered resilience."/>
    <s v="N/A"/>
    <s v="N/A"/>
    <s v="E.g., living with the fear of being deported or separated from family members, receiving documents translated into one's native language when one has not had access to education in the country of origin and may therefore not be literate, and receiving appointment confirmation in English which, if the language is not fully understood, can result in lost benefits and penalties."/>
    <m/>
    <s v="U.S."/>
    <m/>
    <s v="N/A"/>
    <s v="Journal of Family Theory and Review"/>
    <s v="Family"/>
    <x v="129"/>
    <x v="10"/>
    <s v="Restricted lives and hindered resilience."/>
    <s v="Other"/>
    <s v="Restrictive socio-structural policies"/>
    <s v="Socio-ecological factors"/>
    <m/>
  </r>
  <r>
    <s v="Waruwu (2023)"/>
    <s v="Qualitative"/>
    <s v="Communication; Sociology"/>
    <n v="2023"/>
    <s v="N/A"/>
    <s v="Risk: transnational families with Indonesian mothers working abroad._x000a_Resources: smartphone communication._x000a_Outcome: family intimacy and maternal identity. "/>
    <s v="N/A"/>
    <s v="N/A"/>
    <s v="E.g., recalling and retelling old stories of struggle and dependency, sharing daily stories of hardship and success, framing family separation as an absolute necessity, and telling stories of other migrants who have succeeded in building a more resourceful life.  "/>
    <s v="Does not clearly engage with the concept"/>
    <s v="China"/>
    <m/>
    <n v="2019"/>
    <s v="Media Culture &amp; Society"/>
    <s v="Family"/>
    <x v="130"/>
    <x v="12"/>
    <s v="Family intimacy and maternal identity."/>
    <s v="Family functioning"/>
    <s v="Smartphone communication."/>
    <s v="Agency"/>
    <m/>
  </r>
  <r>
    <s v="Wong et al., (2022)"/>
    <s v="Quantitative"/>
    <s v="Family Studies; Social Work"/>
    <n v="2022"/>
    <s v="&quot;maintaining resilience during adversity largely depends on environmental rather than individual factors and on the resources that are available and accessible to nurture and sustain the individual concerned&quot; (Ungar et al., 2013). &quot;family risk and resilience are the results of the interplay among various factors including social, psychological, economic, biological and historic factors which are played out at individual, interpersonal, family and ecosystem levels&quot; (Henry et al., 2015). "/>
    <s v="Risk: Covid-19._x000a_Resources/Constraints: various socio-ecological factors._x000a_Outcome: poor family functioning."/>
    <s v="Microsystem and- exosystem level. "/>
    <s v="Microsystem: the quality of family relationships, where the family can provide guidance, reassurance, attachment, and integration through common beliefs, and relational and structural support. _x000a_Exosystem: access to community resources, support from neighborhood networks, friends, and public service agencies in the community. "/>
    <s v="E.g., asking neighbors for help, perceiving the community as willing to help in an emergency, knowing one is important to one's friends, the extent of agreement regarding the philosophy of life between spouses, and parent-child conflict."/>
    <m/>
    <s v="China"/>
    <m/>
    <n v="2020"/>
    <s v="Child &amp; Family Social Work"/>
    <s v="Family"/>
    <x v="21"/>
    <x v="8"/>
    <s v="Poor family functioning."/>
    <s v="Family functioning"/>
    <s v="Socio-ecological factors."/>
    <s v="Socio-ecological factors"/>
    <m/>
  </r>
  <r>
    <s v="Yang et al., (2021)"/>
    <s v="Quantitative"/>
    <s v="Social Sciences, Interdisciplinary; Sociology"/>
    <n v="2021"/>
    <s v="&quot;Family resilience is the capacity of a family to survive under adversity as a function of_x000a_family resources, family structure, and within-family connections&quot; (Walsh 2003)."/>
    <s v="Risk: changes in sustainable livelihoods due to urbanization and migration._x000a_Resources: sustainable livelihoods._x000a_Outcome: perceived family resilience."/>
    <s v="Belief systems."/>
    <s v="Belief systems: maintaining a positive outlook and meaning-making of adversity._x000a_Organizational patterns: flexibility and  utilization of social resources._x000a_Communication processes: cooperation to find a family goal and family inter-connection."/>
    <s v="E.g., agricultural income (natural capital), house area and possession of family facilities such as cars or harvester machine (physical capital), number of reliable relationships (social capital), proportion of family income that is banked, available money for investment (financial capital), number of family members in agriculture, number of family members that are migrant workers, and number of family members who are legal workers (human capital).  "/>
    <m/>
    <s v="China"/>
    <m/>
    <n v="2018"/>
    <s v="Social Indicators Research"/>
    <s v="Family"/>
    <x v="131"/>
    <x v="10"/>
    <s v="Perceived family resilience."/>
    <s v="Resilience"/>
    <s v="Sustainable livelihoods."/>
    <s v="Socio-ecological factors"/>
    <m/>
  </r>
  <r>
    <m/>
    <m/>
    <m/>
    <m/>
    <m/>
    <m/>
    <s v="Organizational patterns."/>
    <m/>
    <m/>
    <m/>
    <m/>
    <m/>
    <m/>
    <m/>
    <m/>
    <x v="1"/>
    <x v="1"/>
    <m/>
    <m/>
    <m/>
    <m/>
    <m/>
  </r>
  <r>
    <m/>
    <m/>
    <m/>
    <m/>
    <m/>
    <m/>
    <s v="Communication processes."/>
    <m/>
    <m/>
    <m/>
    <m/>
    <m/>
    <m/>
    <m/>
    <m/>
    <x v="1"/>
    <x v="1"/>
    <m/>
    <m/>
    <m/>
    <m/>
    <m/>
  </r>
  <r>
    <s v="Yuda &amp; Munir (2023)"/>
    <s v="Qualitative"/>
    <s v="Sociology"/>
    <n v="2023"/>
    <s v="&quot;the ability of the family to maintain its social and economic functions amid various uncertainties&quot; (Leap and Thompson, 2018)._x000a__x000a_&quot;processes that allow the family to cope more_x000a_effectively with different socioeconomic problems, especially against crises or persistent pressures, which come both from within and from outside the family&quot; (Koos et al., 2017)."/>
    <s v="Risk: socio-economically vulnerable families during Covid-19._x000a_Resources: the capacity of the family institution to protect its members and adopted patterns._x000a_Outcome: social vulnerabilities."/>
    <s v="Social and economic function."/>
    <s v="Social: affection and care for vulnerable groups._x000a_Economic: family's ability to provide a decent economic life for the family members."/>
    <s v="E.g., classifying urgencies based on financial capacity rather than needs and cutting expenses, using social media to promote the sale of food and everyday utilities produced by the family, and utilizing informal networks such as other families and communities. "/>
    <m/>
    <s v="Indonesia"/>
    <m/>
    <s v="2021-2022"/>
    <s v="International Journal of Sociology and Social Policy"/>
    <s v="Family"/>
    <x v="132"/>
    <x v="8"/>
    <s v="Social vulnerabilities."/>
    <s v="Other"/>
    <s v="Capacity of the family institution and adopted patterns."/>
    <s v="Family functioning"/>
    <m/>
  </r>
  <r>
    <s v="Zhou et al., (2023)"/>
    <s v="Quantitative"/>
    <s v="Psychology, Clincal; Family Studies"/>
    <n v="2023"/>
    <s v="N/A"/>
    <s v="Risk: Covid-19._x000a_Resources: parenting practices._x000a_Constraints: child temperament and perceived stress of racism._x000a_Outcome: parental anxiety and child emotional distress."/>
    <s v="N/A"/>
    <s v="N/A"/>
    <s v="E.g., positive emotionality, activity level, risk-taking (child temperament), proactive parenting, positive reinforcement, supportiveness (parenting practices), hearing about victims of racism in the news, and seeing other people experience racism in public (perceived stress of racism)."/>
    <m/>
    <s v="U.S."/>
    <m/>
    <n v="2020"/>
    <s v="Family Process"/>
    <s v="Family"/>
    <x v="21"/>
    <x v="8"/>
    <s v="Parental anxiety and child emotional distress."/>
    <s v="Health &amp; Well-Being"/>
    <s v="Parenting practices, child temperament, and racism."/>
    <s v="Parenting Practice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C543A5-FDD3-42B1-AC15-2889C33DDB67}" name="PivotTable16" cacheId="2"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Year of publication">
  <location ref="A3:B26" firstHeaderRow="1" firstDataRow="1" firstDataCol="1"/>
  <pivotFields count="22">
    <pivotField dataField="1" showAll="0"/>
    <pivotField showAll="0"/>
    <pivotField showAll="0"/>
    <pivotField axis="axisRow" showAll="0" sortType="descending">
      <items count="25">
        <item h="1" x="1"/>
        <item m="1" x="23"/>
        <item x="2"/>
        <item x="0"/>
        <item x="10"/>
        <item x="11"/>
        <item x="9"/>
        <item x="4"/>
        <item x="8"/>
        <item x="13"/>
        <item x="15"/>
        <item x="7"/>
        <item x="16"/>
        <item x="5"/>
        <item x="21"/>
        <item x="3"/>
        <item x="12"/>
        <item x="6"/>
        <item x="19"/>
        <item x="17"/>
        <item x="14"/>
        <item x="22"/>
        <item x="18"/>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3">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Total referenc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E2608-0DCB-49FD-AE62-83FDED4C145E}" name="PivotTable18" cacheId="4"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Unit of resilience">
  <location ref="A3:B8" firstHeaderRow="1" firstDataRow="1" firstDataCol="1"/>
  <pivotFields count="22">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8">
        <item x="4"/>
        <item x="0"/>
        <item x="3"/>
        <item x="2"/>
        <item m="1" x="6"/>
        <item m="1" x="5"/>
        <item h="1"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s>
  <rowFields count="1">
    <field x="14"/>
  </rowFields>
  <rowItems count="5">
    <i>
      <x v="1"/>
    </i>
    <i>
      <x v="3"/>
    </i>
    <i>
      <x v="2"/>
    </i>
    <i>
      <x/>
    </i>
    <i t="grand">
      <x/>
    </i>
  </rowItems>
  <colItems count="1">
    <i/>
  </colItems>
  <dataFields count="1">
    <dataField name="Total referenc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0C4334-C33B-EA40-9258-FBB1DE708C0B}" name="PivotTable5" cacheId="1" applyNumberFormats="0" applyBorderFormats="0" applyFontFormats="0" applyPatternFormats="0" applyAlignmentFormats="0" applyWidthHeightFormats="1" dataCaption="Values" updatedVersion="7" minRefreshableVersion="3" useAutoFormatting="1" itemPrintTitles="1" createdVersion="8" indent="0" outline="1" outlineData="1" multipleFieldFilters="0">
  <location ref="A3:B34" firstHeaderRow="1" firstDataRow="1" firstDataCol="1"/>
  <pivotFields count="1">
    <pivotField axis="axisRow" dataField="1" showAll="0" sortType="descending">
      <items count="42">
        <item x="5"/>
        <item x="19"/>
        <item x="25"/>
        <item x="6"/>
        <item x="14"/>
        <item x="22"/>
        <item x="17"/>
        <item x="0"/>
        <item x="26"/>
        <item x="2"/>
        <item x="28"/>
        <item x="16"/>
        <item m="1" x="37"/>
        <item x="13"/>
        <item m="1" x="33"/>
        <item x="7"/>
        <item x="29"/>
        <item x="23"/>
        <item x="20"/>
        <item x="21"/>
        <item m="1" x="40"/>
        <item x="30"/>
        <item h="1" x="4"/>
        <item x="1"/>
        <item x="9"/>
        <item x="11"/>
        <item m="1" x="36"/>
        <item m="1" x="39"/>
        <item x="3"/>
        <item m="1" x="38"/>
        <item m="1" x="34"/>
        <item x="24"/>
        <item x="12"/>
        <item x="31"/>
        <item m="1" x="35"/>
        <item x="15"/>
        <item x="27"/>
        <item x="18"/>
        <item x="8"/>
        <item h="1" x="32"/>
        <item h="1" x="10"/>
        <item t="default"/>
      </items>
      <autoSortScope>
        <pivotArea dataOnly="0" outline="0" fieldPosition="0">
          <references count="1">
            <reference field="4294967294" count="1" selected="0">
              <x v="0"/>
            </reference>
          </references>
        </pivotArea>
      </autoSortScope>
    </pivotField>
  </pivotFields>
  <rowFields count="1">
    <field x="0"/>
  </rowFields>
  <rowItems count="31">
    <i>
      <x v="9"/>
    </i>
    <i>
      <x v="7"/>
    </i>
    <i>
      <x v="23"/>
    </i>
    <i>
      <x v="3"/>
    </i>
    <i>
      <x v="28"/>
    </i>
    <i>
      <x v="24"/>
    </i>
    <i>
      <x v="4"/>
    </i>
    <i>
      <x v="17"/>
    </i>
    <i>
      <x v="10"/>
    </i>
    <i>
      <x v="18"/>
    </i>
    <i>
      <x v="8"/>
    </i>
    <i>
      <x v="21"/>
    </i>
    <i>
      <x v="5"/>
    </i>
    <i>
      <x v="2"/>
    </i>
    <i>
      <x v="31"/>
    </i>
    <i>
      <x v="19"/>
    </i>
    <i>
      <x v="33"/>
    </i>
    <i>
      <x v="1"/>
    </i>
    <i>
      <x v="36"/>
    </i>
    <i>
      <x v="25"/>
    </i>
    <i>
      <x v="38"/>
    </i>
    <i>
      <x v="6"/>
    </i>
    <i>
      <x v="32"/>
    </i>
    <i>
      <x v="11"/>
    </i>
    <i>
      <x v="35"/>
    </i>
    <i>
      <x v="13"/>
    </i>
    <i>
      <x v="37"/>
    </i>
    <i>
      <x v="15"/>
    </i>
    <i>
      <x/>
    </i>
    <i>
      <x v="16"/>
    </i>
    <i t="grand">
      <x/>
    </i>
  </rowItems>
  <colItems count="1">
    <i/>
  </colItems>
  <dataFields count="1">
    <dataField name="Count of Author's types of resili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E8D709D-6D46-4E34-AF03-3B3B4C2F4017}" name="PivotTable2" cacheId="6"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Risks">
  <location ref="A3:B22"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36">
        <item x="74"/>
        <item x="44"/>
        <item x="10"/>
        <item x="117"/>
        <item x="23"/>
        <item x="41"/>
        <item x="68"/>
        <item x="56"/>
        <item x="78"/>
        <item x="93"/>
        <item x="127"/>
        <item x="64"/>
        <item x="109"/>
        <item x="5"/>
        <item x="32"/>
        <item x="62"/>
        <item x="33"/>
        <item x="19"/>
        <item x="86"/>
        <item x="2"/>
        <item x="131"/>
        <item x="123"/>
        <item x="128"/>
        <item x="14"/>
        <item x="57"/>
        <item x="125"/>
        <item x="95"/>
        <item x="13"/>
        <item x="16"/>
        <item x="96"/>
        <item x="8"/>
        <item x="66"/>
        <item x="113"/>
        <item x="55"/>
        <item x="11"/>
        <item x="21"/>
        <item x="50"/>
        <item x="75"/>
        <item x="99"/>
        <item x="48"/>
        <item x="37"/>
        <item x="80"/>
        <item x="79"/>
        <item x="36"/>
        <item x="71"/>
        <item x="126"/>
        <item x="81"/>
        <item x="119"/>
        <item x="88"/>
        <item x="27"/>
        <item x="31"/>
        <item x="60"/>
        <item x="28"/>
        <item x="45"/>
        <item x="83"/>
        <item x="102"/>
        <item x="87"/>
        <item x="24"/>
        <item x="110"/>
        <item x="69"/>
        <item x="124"/>
        <item x="82"/>
        <item x="12"/>
        <item x="47"/>
        <item x="104"/>
        <item m="1" x="133"/>
        <item x="94"/>
        <item x="72"/>
        <item x="89"/>
        <item x="84"/>
        <item x="92"/>
        <item x="105"/>
        <item x="98"/>
        <item x="129"/>
        <item x="77"/>
        <item x="120"/>
        <item x="58"/>
        <item x="54"/>
        <item x="67"/>
        <item x="112"/>
        <item x="20"/>
        <item x="30"/>
        <item x="70"/>
        <item x="34"/>
        <item m="1" x="134"/>
        <item x="101"/>
        <item x="63"/>
        <item x="91"/>
        <item x="59"/>
        <item x="22"/>
        <item x="122"/>
        <item x="97"/>
        <item x="130"/>
        <item x="49"/>
        <item x="25"/>
        <item x="3"/>
        <item x="115"/>
        <item x="100"/>
        <item x="107"/>
        <item x="118"/>
        <item x="53"/>
        <item x="42"/>
        <item x="103"/>
        <item x="38"/>
        <item x="121"/>
        <item x="73"/>
        <item x="15"/>
        <item x="46"/>
        <item x="4"/>
        <item x="39"/>
        <item x="18"/>
        <item x="51"/>
        <item x="114"/>
        <item x="116"/>
        <item x="90"/>
        <item x="111"/>
        <item x="7"/>
        <item x="132"/>
        <item x="106"/>
        <item x="108"/>
        <item x="9"/>
        <item x="43"/>
        <item x="52"/>
        <item x="40"/>
        <item x="6"/>
        <item x="26"/>
        <item x="76"/>
        <item x="35"/>
        <item x="17"/>
        <item x="0"/>
        <item x="65"/>
        <item x="61"/>
        <item x="85"/>
        <item x="29"/>
        <item x="1"/>
        <item t="default"/>
      </items>
    </pivotField>
    <pivotField axis="axisRow" showAll="0" sortType="descending">
      <items count="27">
        <item sd="0" m="1" x="20"/>
        <item sd="0" x="9"/>
        <item sd="0" x="8"/>
        <item sd="0" x="6"/>
        <item sd="0" m="1" x="22"/>
        <item sd="0" x="11"/>
        <item sd="0" x="13"/>
        <item sd="0" x="10"/>
        <item sd="0" m="1" x="19"/>
        <item sd="0" x="14"/>
        <item sd="0" m="1" x="25"/>
        <item sd="0" x="17"/>
        <item sd="0" m="1" x="24"/>
        <item sd="0" x="15"/>
        <item sd="0" x="7"/>
        <item sd="0" x="18"/>
        <item n="Other (single paper)" sd="0" x="0"/>
        <item sd="0" x="5"/>
        <item sd="0" x="4"/>
        <item sd="0" x="3"/>
        <item sd="0" m="1" x="21"/>
        <item sd="0" x="12"/>
        <item sd="0" x="16"/>
        <item sd="0" m="1" x="23"/>
        <item sd="0" x="2"/>
        <item h="1" x="1"/>
        <item t="default" sd="0"/>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2">
    <field x="16"/>
    <field x="15"/>
  </rowFields>
  <rowItems count="19">
    <i>
      <x v="16"/>
    </i>
    <i>
      <x v="24"/>
    </i>
    <i>
      <x v="2"/>
    </i>
    <i>
      <x v="3"/>
    </i>
    <i>
      <x v="17"/>
    </i>
    <i>
      <x v="14"/>
    </i>
    <i>
      <x v="18"/>
    </i>
    <i>
      <x v="7"/>
    </i>
    <i>
      <x v="1"/>
    </i>
    <i>
      <x v="9"/>
    </i>
    <i>
      <x v="19"/>
    </i>
    <i>
      <x v="22"/>
    </i>
    <i>
      <x v="15"/>
    </i>
    <i>
      <x v="21"/>
    </i>
    <i>
      <x v="6"/>
    </i>
    <i>
      <x v="5"/>
    </i>
    <i>
      <x v="11"/>
    </i>
    <i>
      <x v="13"/>
    </i>
    <i t="grand">
      <x/>
    </i>
  </rowItems>
  <colItems count="1">
    <i/>
  </colItems>
  <dataFields count="1">
    <dataField name="Total references"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4ABDEF8-074C-4662-ABFF-5FF6D3ECEE10}" name="PivotTable4" cacheId="3"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Outcomes">
  <location ref="A3:B16"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33">
        <item m="1" x="129"/>
        <item x="94"/>
        <item x="17"/>
        <item x="35"/>
        <item x="13"/>
        <item x="6"/>
        <item x="118"/>
        <item x="98"/>
        <item x="101"/>
        <item x="81"/>
        <item m="1" x="130"/>
        <item x="117"/>
        <item x="55"/>
        <item x="68"/>
        <item x="54"/>
        <item x="114"/>
        <item x="60"/>
        <item x="4"/>
        <item x="104"/>
        <item x="39"/>
        <item x="122"/>
        <item m="1" x="131"/>
        <item x="102"/>
        <item x="43"/>
        <item x="75"/>
        <item x="10"/>
        <item x="28"/>
        <item x="76"/>
        <item x="36"/>
        <item x="63"/>
        <item x="49"/>
        <item x="42"/>
        <item x="5"/>
        <item x="27"/>
        <item x="48"/>
        <item x="73"/>
        <item x="7"/>
        <item x="47"/>
        <item x="57"/>
        <item x="58"/>
        <item x="67"/>
        <item x="84"/>
        <item x="93"/>
        <item x="106"/>
        <item x="66"/>
        <item x="124"/>
        <item x="108"/>
        <item x="103"/>
        <item x="92"/>
        <item x="11"/>
        <item x="85"/>
        <item x="74"/>
        <item x="40"/>
        <item x="65"/>
        <item x="20"/>
        <item x="71"/>
        <item x="115"/>
        <item x="70"/>
        <item x="8"/>
        <item x="88"/>
        <item x="86"/>
        <item x="56"/>
        <item x="16"/>
        <item x="100"/>
        <item x="44"/>
        <item x="51"/>
        <item x="62"/>
        <item x="2"/>
        <item x="25"/>
        <item x="77"/>
        <item x="78"/>
        <item x="34"/>
        <item x="110"/>
        <item x="15"/>
        <item x="72"/>
        <item x="18"/>
        <item x="29"/>
        <item x="128"/>
        <item x="30"/>
        <item x="112"/>
        <item x="97"/>
        <item x="91"/>
        <item x="53"/>
        <item x="46"/>
        <item x="41"/>
        <item x="126"/>
        <item x="119"/>
        <item x="38"/>
        <item x="125"/>
        <item x="52"/>
        <item x="87"/>
        <item x="23"/>
        <item x="24"/>
        <item x="37"/>
        <item x="9"/>
        <item x="113"/>
        <item x="116"/>
        <item x="109"/>
        <item x="31"/>
        <item x="3"/>
        <item x="89"/>
        <item x="32"/>
        <item x="111"/>
        <item x="121"/>
        <item x="96"/>
        <item x="107"/>
        <item x="26"/>
        <item x="21"/>
        <item x="45"/>
        <item x="123"/>
        <item x="120"/>
        <item x="127"/>
        <item x="14"/>
        <item x="99"/>
        <item x="59"/>
        <item x="95"/>
        <item x="83"/>
        <item x="90"/>
        <item x="105"/>
        <item x="82"/>
        <item x="64"/>
        <item x="61"/>
        <item x="50"/>
        <item x="79"/>
        <item x="12"/>
        <item x="80"/>
        <item x="19"/>
        <item x="22"/>
        <item x="0"/>
        <item x="33"/>
        <item x="69"/>
        <item x="1"/>
        <item t="default"/>
      </items>
    </pivotField>
    <pivotField axis="axisRow" showAll="0" sortType="descending">
      <items count="17">
        <item sd="0" x="3"/>
        <item sd="0" m="1" x="14"/>
        <item sd="0" x="7"/>
        <item sd="0" x="4"/>
        <item sd="0" x="11"/>
        <item sd="0" x="0"/>
        <item sd="0" x="6"/>
        <item sd="0" x="2"/>
        <item sd="0" x="8"/>
        <item n="Other (single paper)" sd="0" x="12"/>
        <item sd="0" m="1" x="13"/>
        <item sd="0" x="10"/>
        <item sd="0" m="1" x="15"/>
        <item sd="0" x="5"/>
        <item sd="0" x="9"/>
        <item h="1" x="1"/>
        <item t="default" sd="0"/>
      </items>
      <autoSortScope>
        <pivotArea dataOnly="0" outline="0" fieldPosition="0">
          <references count="1">
            <reference field="4294967294" count="1" selected="0">
              <x v="0"/>
            </reference>
          </references>
        </pivotArea>
      </autoSortScope>
    </pivotField>
    <pivotField showAll="0"/>
    <pivotField showAll="0"/>
    <pivotField showAll="0"/>
  </pivotFields>
  <rowFields count="2">
    <field x="18"/>
    <field x="17"/>
  </rowFields>
  <rowItems count="13">
    <i>
      <x v="7"/>
    </i>
    <i>
      <x v="6"/>
    </i>
    <i>
      <x v="13"/>
    </i>
    <i>
      <x/>
    </i>
    <i>
      <x v="9"/>
    </i>
    <i>
      <x v="3"/>
    </i>
    <i>
      <x v="4"/>
    </i>
    <i>
      <x v="5"/>
    </i>
    <i>
      <x v="14"/>
    </i>
    <i>
      <x v="8"/>
    </i>
    <i>
      <x v="11"/>
    </i>
    <i>
      <x v="2"/>
    </i>
    <i t="grand">
      <x/>
    </i>
  </rowItems>
  <colItems count="1">
    <i/>
  </colItems>
  <dataFields count="1">
    <dataField name="Total references"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EC627C1-B8E0-446C-9443-6F569827EE0A}" name="PivotTable7" cacheId="5"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Mechanisms">
  <location ref="A3:B19" firstHeaderRow="1" firstDataRow="1" firstDataCol="1"/>
  <pivotFields count="22">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9">
        <item x="89"/>
        <item x="114"/>
        <item x="30"/>
        <item x="91"/>
        <item x="101"/>
        <item x="49"/>
        <item x="75"/>
        <item x="125"/>
        <item x="62"/>
        <item x="32"/>
        <item x="93"/>
        <item x="29"/>
        <item x="59"/>
        <item x="82"/>
        <item x="76"/>
        <item x="63"/>
        <item x="67"/>
        <item x="31"/>
        <item x="108"/>
        <item x="39"/>
        <item x="102"/>
        <item x="27"/>
        <item x="83"/>
        <item x="85"/>
        <item x="7"/>
        <item x="86"/>
        <item x="2"/>
        <item x="8"/>
        <item x="16"/>
        <item x="73"/>
        <item x="84"/>
        <item x="55"/>
        <item x="92"/>
        <item x="95"/>
        <item x="105"/>
        <item x="106"/>
        <item x="45"/>
        <item x="40"/>
        <item x="4"/>
        <item x="61"/>
        <item x="3"/>
        <item x="37"/>
        <item x="103"/>
        <item m="1" x="127"/>
        <item x="65"/>
        <item x="90"/>
        <item x="115"/>
        <item x="25"/>
        <item x="26"/>
        <item x="44"/>
        <item x="120"/>
        <item x="109"/>
        <item x="6"/>
        <item x="64"/>
        <item x="53"/>
        <item x="13"/>
        <item x="22"/>
        <item x="69"/>
        <item x="9"/>
        <item x="33"/>
        <item x="116"/>
        <item x="81"/>
        <item x="10"/>
        <item x="77"/>
        <item x="18"/>
        <item x="74"/>
        <item x="41"/>
        <item x="34"/>
        <item x="50"/>
        <item x="11"/>
        <item x="80"/>
        <item x="21"/>
        <item x="87"/>
        <item x="96"/>
        <item x="15"/>
        <item x="97"/>
        <item x="5"/>
        <item x="71"/>
        <item x="56"/>
        <item x="46"/>
        <item x="35"/>
        <item x="54"/>
        <item x="78"/>
        <item x="99"/>
        <item x="43"/>
        <item x="36"/>
        <item x="100"/>
        <item x="0"/>
        <item x="51"/>
        <item x="17"/>
        <item x="42"/>
        <item x="88"/>
        <item x="110"/>
        <item x="66"/>
        <item x="112"/>
        <item x="60"/>
        <item x="126"/>
        <item x="14"/>
        <item x="72"/>
        <item x="68"/>
        <item x="117"/>
        <item x="23"/>
        <item x="79"/>
        <item x="107"/>
        <item x="19"/>
        <item x="28"/>
        <item x="20"/>
        <item x="119"/>
        <item x="121"/>
        <item x="38"/>
        <item x="122"/>
        <item x="118"/>
        <item x="94"/>
        <item x="104"/>
        <item x="52"/>
        <item x="70"/>
        <item x="47"/>
        <item x="12"/>
        <item x="24"/>
        <item x="48"/>
        <item x="113"/>
        <item x="123"/>
        <item x="124"/>
        <item x="58"/>
        <item x="111"/>
        <item x="98"/>
        <item x="57"/>
        <item x="1"/>
        <item t="default"/>
      </items>
    </pivotField>
    <pivotField axis="axisRow" showAll="0" sortType="descending">
      <items count="18">
        <item sd="0" x="0"/>
        <item sd="0" x="10"/>
        <item sd="0" x="11"/>
        <item sd="0" x="12"/>
        <item sd="0" x="3"/>
        <item sd="0" x="2"/>
        <item sd="0" x="6"/>
        <item n="Other (single paper)" sd="0" x="9"/>
        <item sd="0" x="5"/>
        <item sd="0" m="1" x="16"/>
        <item sd="0" x="7"/>
        <item sd="0" x="4"/>
        <item sd="0" x="8"/>
        <item sd="0" x="15"/>
        <item sd="0" x="13"/>
        <item sd="0" x="14"/>
        <item h="1" sd="0" x="1"/>
        <item t="default" sd="0"/>
      </items>
      <autoSortScope>
        <pivotArea dataOnly="0" outline="0" fieldPosition="0">
          <references count="1">
            <reference field="4294967294" count="1" selected="0">
              <x v="0"/>
            </reference>
          </references>
        </pivotArea>
      </autoSortScope>
    </pivotField>
    <pivotField showAll="0"/>
  </pivotFields>
  <rowFields count="2">
    <field x="20"/>
    <field x="19"/>
  </rowFields>
  <rowItems count="16">
    <i>
      <x v="4"/>
    </i>
    <i>
      <x v="8"/>
    </i>
    <i>
      <x v="2"/>
    </i>
    <i>
      <x v="14"/>
    </i>
    <i>
      <x v="10"/>
    </i>
    <i>
      <x v="11"/>
    </i>
    <i>
      <x v="6"/>
    </i>
    <i>
      <x v="7"/>
    </i>
    <i>
      <x v="13"/>
    </i>
    <i>
      <x/>
    </i>
    <i>
      <x v="1"/>
    </i>
    <i>
      <x v="12"/>
    </i>
    <i>
      <x v="3"/>
    </i>
    <i>
      <x v="15"/>
    </i>
    <i>
      <x v="5"/>
    </i>
    <i t="grand">
      <x/>
    </i>
  </rowItems>
  <colItems count="1">
    <i/>
  </colItems>
  <dataFields count="1">
    <dataField name="Total referenc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DDF0682-72DE-448F-99F3-ABF4DAC2D9B3}"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19" firstHeaderRow="1" firstDataRow="1" firstDataCol="1"/>
  <pivotFields count="2">
    <pivotField axis="axisRow" dataField="1" showAll="0">
      <items count="89">
        <item x="82"/>
        <item x="85"/>
        <item x="0"/>
        <item x="1"/>
        <item x="2"/>
        <item x="3"/>
        <item x="4"/>
        <item x="5"/>
        <item x="6"/>
        <item x="7"/>
        <item x="8"/>
        <item x="9"/>
        <item x="10"/>
        <item x="11"/>
        <item x="12"/>
        <item x="13"/>
        <item x="14"/>
        <item x="15"/>
        <item x="16"/>
        <item x="83"/>
        <item x="17"/>
        <item x="18"/>
        <item x="19"/>
        <item x="20"/>
        <item x="21"/>
        <item x="22"/>
        <item x="23"/>
        <item x="24"/>
        <item x="25"/>
        <item x="26"/>
        <item x="27"/>
        <item x="28"/>
        <item x="29"/>
        <item x="30"/>
        <item x="31"/>
        <item x="32"/>
        <item x="86"/>
        <item x="33"/>
        <item x="34"/>
        <item x="35"/>
        <item x="36"/>
        <item x="84"/>
        <item x="37"/>
        <item x="38"/>
        <item x="39"/>
        <item x="40"/>
        <item x="41"/>
        <item x="42"/>
        <item x="43"/>
        <item x="44"/>
        <item x="45"/>
        <item x="46"/>
        <item x="47"/>
        <item x="48"/>
        <item x="49"/>
        <item x="50"/>
        <item x="51"/>
        <item x="52"/>
        <item x="53"/>
        <item x="54"/>
        <item x="55"/>
        <item x="56"/>
        <item x="57"/>
        <item x="58"/>
        <item x="59"/>
        <item x="80"/>
        <item x="81"/>
        <item x="60"/>
        <item x="61"/>
        <item x="62"/>
        <item x="63"/>
        <item x="64"/>
        <item x="65"/>
        <item x="66"/>
        <item x="67"/>
        <item x="68"/>
        <item x="69"/>
        <item x="70"/>
        <item x="71"/>
        <item x="72"/>
        <item x="73"/>
        <item x="74"/>
        <item x="75"/>
        <item x="76"/>
        <item x="77"/>
        <item x="78"/>
        <item x="79"/>
        <item x="87"/>
        <item t="default"/>
      </items>
    </pivotField>
    <pivotField axis="axisRow" showAll="0" sortType="descending">
      <items count="20">
        <item sd="0" x="9"/>
        <item sd="0" x="12"/>
        <item sd="0" x="3"/>
        <item sd="0" x="7"/>
        <item sd="0" x="11"/>
        <item sd="0" x="6"/>
        <item sd="0" x="10"/>
        <item sd="0" x="14"/>
        <item sd="0" x="2"/>
        <item sd="0" x="4"/>
        <item sd="0" x="5"/>
        <item m="1" x="17"/>
        <item sd="0" x="8"/>
        <item m="1" x="18"/>
        <item sd="0" x="0"/>
        <item sd="0" x="13"/>
        <item sd="0" x="1"/>
        <item m="1" x="16"/>
        <item h="1" x="15"/>
        <item t="default"/>
      </items>
      <autoSortScope>
        <pivotArea dataOnly="0" outline="0" fieldPosition="0">
          <references count="1">
            <reference field="4294967294" count="1" selected="0">
              <x v="0"/>
            </reference>
          </references>
        </pivotArea>
      </autoSortScope>
    </pivotField>
  </pivotFields>
  <rowFields count="2">
    <field x="1"/>
    <field x="0"/>
  </rowFields>
  <rowItems count="16">
    <i>
      <x v="8"/>
    </i>
    <i>
      <x v="16"/>
    </i>
    <i>
      <x v="5"/>
    </i>
    <i>
      <x v="2"/>
    </i>
    <i>
      <x v="9"/>
    </i>
    <i>
      <x v="14"/>
    </i>
    <i>
      <x v="3"/>
    </i>
    <i>
      <x v="12"/>
    </i>
    <i>
      <x v="10"/>
    </i>
    <i>
      <x v="4"/>
    </i>
    <i>
      <x v="1"/>
    </i>
    <i>
      <x v="15"/>
    </i>
    <i>
      <x/>
    </i>
    <i>
      <x v="6"/>
    </i>
    <i>
      <x v="7"/>
    </i>
    <i t="grand">
      <x/>
    </i>
  </rowItems>
  <colItems count="1">
    <i/>
  </colItems>
  <dataFields count="1">
    <dataField name="Count of Citat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9BF283-865E-4121-8ED7-488ACCBD5577}" name="Table3" displayName="Table3" ref="A1:B1048573" totalsRowShown="0" headerRowDxfId="11">
  <autoFilter ref="A1:B1048573" xr:uid="{FA9BF283-865E-4121-8ED7-488ACCBD5577}"/>
  <tableColumns count="2">
    <tableColumn id="1" xr3:uid="{C4833902-94D4-4F1D-BA9E-61532B58CC13}" name="Reference"/>
    <tableColumn id="2" xr3:uid="{30875387-FC39-4B4F-B6AF-15D3DAF1041C}" name="Discipli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B1E4D1-4FD3-46C1-AC2E-13AF8DB06D1B}" name="Table1" displayName="Table1" ref="A1:J148" totalsRowShown="0" headerRowDxfId="10" dataDxfId="9">
  <autoFilter ref="A1:J148" xr:uid="{2DB1E4D1-4FD3-46C1-AC2E-13AF8DB06D1B}"/>
  <tableColumns count="10">
    <tableColumn id="1" xr3:uid="{DD17DDEA-9C5B-44DD-8C8B-8430CA85117D}" name="Reference"/>
    <tableColumn id="2" xr3:uid="{CDCA302A-CD1C-463D-AB6B-72A937548639}" name="Risk" dataDxfId="8"/>
    <tableColumn id="9" xr3:uid="{4F85FAC2-578A-DE40-AC36-CDD60A08748E}" name="Any Mechanism" dataDxfId="7">
      <calculatedColumnFormula>IF(SUM(Table1[[#This Row],[Resource]:[Active element (policy/state/external involvement)]])&gt;0,1,0)</calculatedColumnFormula>
    </tableColumn>
    <tableColumn id="3" xr3:uid="{0430F4FA-819F-4EE9-8D96-77D7612EC3DC}" name="Resource" dataDxfId="6"/>
    <tableColumn id="4" xr3:uid="{20CDB7E1-58F8-4FF7-ABAE-5DEEC7F7F192}" name="Agency (individual/family)" dataDxfId="5"/>
    <tableColumn id="5" xr3:uid="{3B5CE7A0-43CC-4F61-9298-E071EE15ACAD}" name="Active element (policy/state/external involvement)" dataDxfId="4"/>
    <tableColumn id="10" xr3:uid="{FC50EB60-7AA5-D74D-9916-E24D934A02AC}" name="Any Outcome" dataDxfId="3">
      <calculatedColumnFormula>IF(SUM(Table1[[#This Row],[Outcome: well-being]:[Outcome: improvement (improving the situation/level of outcome)]])&gt;0,1,0)</calculatedColumnFormula>
    </tableColumn>
    <tableColumn id="6" xr3:uid="{95A5EA12-3D2F-4464-9A81-5FF1640F2808}" name="Outcome: well-being" dataDxfId="2"/>
    <tableColumn id="7" xr3:uid="{3419FCCE-FDA0-46A4-B84C-3DC453219F58}" name="Outcome: maintnance/recovery (holding on to the level)" dataDxfId="1"/>
    <tableColumn id="8" xr3:uid="{ADE1EB84-3D8E-4EDC-A4E3-476FB10F18D9}" name="Outcome: improvement (improving the situation/level of outcom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F039-5E46-4F23-82DD-F09BD447C6B0}">
  <dimension ref="A1:U319"/>
  <sheetViews>
    <sheetView tabSelected="1" zoomScale="78" workbookViewId="0">
      <pane ySplit="1" topLeftCell="A2" activePane="bottomLeft" state="frozen"/>
      <selection activeCell="K1" sqref="K1"/>
      <selection pane="bottomLeft" activeCell="F56" sqref="F56"/>
    </sheetView>
  </sheetViews>
  <sheetFormatPr baseColWidth="10" defaultColWidth="8.83203125" defaultRowHeight="15" x14ac:dyDescent="0.2"/>
  <cols>
    <col min="1" max="1" width="26" customWidth="1"/>
    <col min="2" max="2" width="16.6640625" customWidth="1"/>
    <col min="3" max="3" width="19.1640625" style="4" customWidth="1"/>
    <col min="4" max="4" width="39.5" customWidth="1"/>
    <col min="5" max="5" width="48.1640625" customWidth="1"/>
    <col min="6" max="6" width="29.83203125" customWidth="1"/>
    <col min="7" max="7" width="33" customWidth="1"/>
    <col min="8" max="8" width="33.6640625" customWidth="1"/>
    <col min="9" max="9" width="18.83203125" customWidth="1"/>
    <col min="10" max="10" width="12.33203125" style="4" customWidth="1"/>
    <col min="11" max="11" width="21.5" customWidth="1"/>
    <col min="12" max="12" width="19.1640625" style="4" customWidth="1"/>
    <col min="13" max="13" width="17.1640625" customWidth="1"/>
    <col min="14" max="14" width="15" customWidth="1"/>
    <col min="15" max="15" width="15.83203125" customWidth="1"/>
    <col min="16" max="16" width="16.5" customWidth="1"/>
    <col min="17" max="17" width="20.1640625" customWidth="1"/>
    <col min="18" max="18" width="16.83203125" customWidth="1"/>
  </cols>
  <sheetData>
    <row r="1" spans="1:21" ht="32" x14ac:dyDescent="0.2">
      <c r="A1" s="1" t="s">
        <v>0</v>
      </c>
      <c r="B1" s="9" t="s">
        <v>14</v>
      </c>
      <c r="C1" s="7" t="s">
        <v>15</v>
      </c>
      <c r="D1" s="1" t="s">
        <v>1</v>
      </c>
      <c r="E1" s="1" t="s">
        <v>1331</v>
      </c>
      <c r="F1" s="8" t="s">
        <v>16</v>
      </c>
      <c r="G1" s="1" t="s">
        <v>17</v>
      </c>
      <c r="H1" s="1" t="s">
        <v>18</v>
      </c>
      <c r="I1" s="1" t="s">
        <v>19</v>
      </c>
      <c r="J1" s="7" t="s">
        <v>20</v>
      </c>
      <c r="K1" s="9" t="s">
        <v>21</v>
      </c>
      <c r="L1" s="8" t="s">
        <v>22</v>
      </c>
      <c r="M1" s="9" t="s">
        <v>23</v>
      </c>
      <c r="N1" s="1" t="s">
        <v>24</v>
      </c>
      <c r="O1" s="9" t="s">
        <v>25</v>
      </c>
      <c r="P1" s="9" t="s">
        <v>1329</v>
      </c>
      <c r="Q1" s="9" t="s">
        <v>1328</v>
      </c>
      <c r="R1" s="9" t="s">
        <v>1330</v>
      </c>
    </row>
    <row r="2" spans="1:21" ht="160" x14ac:dyDescent="0.2">
      <c r="A2" t="s">
        <v>76</v>
      </c>
      <c r="B2" s="11" t="s">
        <v>78</v>
      </c>
      <c r="C2" s="4">
        <v>2022</v>
      </c>
      <c r="D2" s="11" t="s">
        <v>1007</v>
      </c>
      <c r="E2" s="11" t="s">
        <v>1182</v>
      </c>
      <c r="F2" s="12" t="s">
        <v>1079</v>
      </c>
      <c r="G2" s="6" t="s">
        <v>530</v>
      </c>
      <c r="H2" s="11" t="s">
        <v>1119</v>
      </c>
      <c r="I2" t="s">
        <v>79</v>
      </c>
      <c r="J2" s="4" t="s">
        <v>49</v>
      </c>
      <c r="K2" s="11" t="s">
        <v>77</v>
      </c>
      <c r="L2" s="10" t="s">
        <v>48</v>
      </c>
      <c r="M2" s="11" t="s">
        <v>677</v>
      </c>
      <c r="N2" s="11" t="s">
        <v>648</v>
      </c>
      <c r="O2" s="11" t="s">
        <v>805</v>
      </c>
      <c r="P2" s="11" t="s">
        <v>659</v>
      </c>
      <c r="Q2" s="11" t="s">
        <v>915</v>
      </c>
      <c r="R2" s="11" t="s">
        <v>664</v>
      </c>
    </row>
    <row r="3" spans="1:21" ht="16" x14ac:dyDescent="0.2">
      <c r="B3" s="11"/>
      <c r="D3" s="11"/>
      <c r="E3" s="11"/>
      <c r="F3" s="12" t="s">
        <v>1074</v>
      </c>
      <c r="G3" s="6"/>
      <c r="H3" s="11"/>
      <c r="K3" s="11"/>
      <c r="L3" s="10"/>
      <c r="M3" s="11"/>
      <c r="N3" s="11"/>
      <c r="O3" s="11"/>
      <c r="P3" s="11"/>
      <c r="Q3" s="11"/>
      <c r="R3" s="11"/>
    </row>
    <row r="4" spans="1:21" ht="16" x14ac:dyDescent="0.2">
      <c r="B4" s="11"/>
      <c r="D4" s="11"/>
      <c r="E4" s="11"/>
      <c r="F4" s="12" t="s">
        <v>1073</v>
      </c>
      <c r="G4" s="6"/>
      <c r="H4" s="11"/>
      <c r="K4" s="11"/>
      <c r="L4" s="10"/>
      <c r="M4" s="11"/>
      <c r="N4" s="11"/>
      <c r="O4" s="11"/>
      <c r="P4" s="11"/>
      <c r="Q4" s="11"/>
      <c r="R4" s="11"/>
    </row>
    <row r="5" spans="1:21" ht="80" x14ac:dyDescent="0.2">
      <c r="A5" t="s">
        <v>83</v>
      </c>
      <c r="B5" s="11" t="s">
        <v>63</v>
      </c>
      <c r="C5" s="4">
        <v>2023</v>
      </c>
      <c r="D5" s="11" t="s">
        <v>635</v>
      </c>
      <c r="E5" s="11" t="s">
        <v>1183</v>
      </c>
      <c r="F5" s="12" t="s">
        <v>1079</v>
      </c>
      <c r="G5" s="11" t="s">
        <v>49</v>
      </c>
      <c r="H5" s="11" t="s">
        <v>87</v>
      </c>
      <c r="I5" t="s">
        <v>86</v>
      </c>
      <c r="J5" s="4" t="s">
        <v>85</v>
      </c>
      <c r="K5" s="11" t="s">
        <v>84</v>
      </c>
      <c r="L5" s="10" t="s">
        <v>82</v>
      </c>
      <c r="M5" s="11" t="s">
        <v>678</v>
      </c>
      <c r="N5" s="11" t="s">
        <v>1026</v>
      </c>
      <c r="O5" s="11" t="s">
        <v>806</v>
      </c>
      <c r="P5" s="11" t="s">
        <v>660</v>
      </c>
      <c r="Q5" s="11" t="s">
        <v>916</v>
      </c>
      <c r="R5" s="11" t="s">
        <v>668</v>
      </c>
    </row>
    <row r="6" spans="1:21" ht="16" x14ac:dyDescent="0.2">
      <c r="F6" s="12" t="s">
        <v>1074</v>
      </c>
    </row>
    <row r="7" spans="1:21" ht="16" x14ac:dyDescent="0.2">
      <c r="B7" s="11"/>
      <c r="D7" s="11"/>
      <c r="E7" s="11"/>
      <c r="F7" s="12" t="s">
        <v>1073</v>
      </c>
      <c r="G7" s="11"/>
      <c r="H7" s="11"/>
      <c r="K7" s="11"/>
      <c r="L7" s="10"/>
      <c r="M7" s="11"/>
      <c r="N7" s="11"/>
      <c r="O7" s="11"/>
      <c r="P7" s="11"/>
      <c r="Q7" s="11"/>
      <c r="R7" s="11"/>
    </row>
    <row r="8" spans="1:21" ht="112" x14ac:dyDescent="0.2">
      <c r="A8" t="s">
        <v>88</v>
      </c>
      <c r="B8" s="11" t="s">
        <v>65</v>
      </c>
      <c r="C8" s="4">
        <v>2021</v>
      </c>
      <c r="D8" s="11" t="s">
        <v>92</v>
      </c>
      <c r="E8" s="11" t="s">
        <v>1184</v>
      </c>
      <c r="F8" s="11" t="s">
        <v>1164</v>
      </c>
      <c r="G8" s="11" t="s">
        <v>93</v>
      </c>
      <c r="H8" s="11" t="s">
        <v>94</v>
      </c>
      <c r="I8" t="s">
        <v>4</v>
      </c>
      <c r="J8" s="4">
        <v>2016</v>
      </c>
      <c r="K8" s="11" t="s">
        <v>58</v>
      </c>
      <c r="L8" s="4" t="s">
        <v>48</v>
      </c>
      <c r="M8" s="11" t="s">
        <v>692</v>
      </c>
      <c r="N8" s="11" t="s">
        <v>248</v>
      </c>
      <c r="O8" s="11" t="s">
        <v>818</v>
      </c>
      <c r="P8" s="11" t="s">
        <v>660</v>
      </c>
      <c r="Q8" s="11" t="s">
        <v>95</v>
      </c>
      <c r="R8" s="13" t="s">
        <v>648</v>
      </c>
    </row>
    <row r="9" spans="1:21" ht="112" x14ac:dyDescent="0.2">
      <c r="A9" t="s">
        <v>1037</v>
      </c>
      <c r="B9" s="11" t="s">
        <v>91</v>
      </c>
      <c r="C9" s="4">
        <v>2020</v>
      </c>
      <c r="D9" s="6" t="s">
        <v>1020</v>
      </c>
      <c r="E9" s="11" t="s">
        <v>1185</v>
      </c>
      <c r="F9" s="11" t="s">
        <v>1079</v>
      </c>
      <c r="G9" s="11" t="s">
        <v>1078</v>
      </c>
      <c r="H9" s="11" t="s">
        <v>96</v>
      </c>
      <c r="I9" t="s">
        <v>31</v>
      </c>
      <c r="J9" s="4" t="s">
        <v>49</v>
      </c>
      <c r="K9" s="11" t="s">
        <v>89</v>
      </c>
      <c r="L9" s="4" t="s">
        <v>82</v>
      </c>
      <c r="M9" s="11" t="s">
        <v>693</v>
      </c>
      <c r="N9" s="11" t="s">
        <v>653</v>
      </c>
      <c r="O9" s="11" t="s">
        <v>819</v>
      </c>
      <c r="P9" s="13" t="s">
        <v>663</v>
      </c>
      <c r="Q9" s="11" t="s">
        <v>927</v>
      </c>
      <c r="R9" s="13" t="s">
        <v>675</v>
      </c>
    </row>
    <row r="10" spans="1:21" ht="176" x14ac:dyDescent="0.2">
      <c r="A10" t="s">
        <v>97</v>
      </c>
      <c r="B10" s="11" t="s">
        <v>99</v>
      </c>
      <c r="C10" s="4">
        <v>2020</v>
      </c>
      <c r="D10" s="11" t="s">
        <v>100</v>
      </c>
      <c r="E10" s="11" t="s">
        <v>1316</v>
      </c>
      <c r="F10" t="s">
        <v>49</v>
      </c>
      <c r="G10" t="s">
        <v>49</v>
      </c>
      <c r="H10" s="11" t="s">
        <v>1009</v>
      </c>
      <c r="I10" t="s">
        <v>101</v>
      </c>
      <c r="J10" s="4" t="s">
        <v>49</v>
      </c>
      <c r="K10" s="11" t="s">
        <v>98</v>
      </c>
      <c r="L10" s="4" t="s">
        <v>48</v>
      </c>
      <c r="M10" s="11" t="s">
        <v>694</v>
      </c>
      <c r="N10" s="11" t="s">
        <v>250</v>
      </c>
      <c r="O10" s="13" t="s">
        <v>49</v>
      </c>
      <c r="P10" s="13" t="s">
        <v>49</v>
      </c>
      <c r="Q10" s="11" t="s">
        <v>1028</v>
      </c>
      <c r="R10" s="13" t="s">
        <v>671</v>
      </c>
    </row>
    <row r="11" spans="1:21" ht="192" x14ac:dyDescent="0.2">
      <c r="A11" t="s">
        <v>106</v>
      </c>
      <c r="B11" s="11" t="s">
        <v>108</v>
      </c>
      <c r="C11" s="4">
        <v>2023</v>
      </c>
      <c r="D11" s="11" t="s">
        <v>642</v>
      </c>
      <c r="E11" s="11" t="s">
        <v>1186</v>
      </c>
      <c r="F11" s="11" t="s">
        <v>1164</v>
      </c>
      <c r="G11" s="11" t="s">
        <v>534</v>
      </c>
      <c r="H11" s="11" t="s">
        <v>109</v>
      </c>
      <c r="I11" s="11" t="s">
        <v>4</v>
      </c>
      <c r="J11" s="4" t="s">
        <v>49</v>
      </c>
      <c r="K11" s="11" t="s">
        <v>107</v>
      </c>
      <c r="L11" s="4" t="s">
        <v>48</v>
      </c>
      <c r="M11" s="11" t="s">
        <v>696</v>
      </c>
      <c r="N11" s="11" t="s">
        <v>251</v>
      </c>
      <c r="O11" s="11" t="s">
        <v>821</v>
      </c>
      <c r="P11" s="11" t="s">
        <v>253</v>
      </c>
      <c r="Q11" s="11" t="s">
        <v>929</v>
      </c>
      <c r="R11" s="11" t="s">
        <v>665</v>
      </c>
    </row>
    <row r="12" spans="1:21" ht="96" x14ac:dyDescent="0.2">
      <c r="A12" t="s">
        <v>110</v>
      </c>
      <c r="B12" s="11" t="s">
        <v>112</v>
      </c>
      <c r="C12" s="4">
        <v>2023</v>
      </c>
      <c r="D12" s="11" t="s">
        <v>535</v>
      </c>
      <c r="E12" s="11" t="s">
        <v>1317</v>
      </c>
      <c r="F12" t="s">
        <v>49</v>
      </c>
      <c r="G12" t="s">
        <v>49</v>
      </c>
      <c r="H12" s="11" t="s">
        <v>113</v>
      </c>
      <c r="I12" t="s">
        <v>4</v>
      </c>
      <c r="J12" s="4">
        <v>2022</v>
      </c>
      <c r="K12" s="11" t="s">
        <v>111</v>
      </c>
      <c r="L12" s="4" t="s">
        <v>114</v>
      </c>
      <c r="M12" s="11" t="s">
        <v>697</v>
      </c>
      <c r="N12" s="11" t="s">
        <v>645</v>
      </c>
      <c r="O12" s="11" t="s">
        <v>822</v>
      </c>
      <c r="P12" s="11" t="s">
        <v>661</v>
      </c>
      <c r="Q12" s="11" t="s">
        <v>930</v>
      </c>
      <c r="R12" s="11" t="s">
        <v>74</v>
      </c>
    </row>
    <row r="13" spans="1:21" ht="80" x14ac:dyDescent="0.2">
      <c r="A13" t="s">
        <v>115</v>
      </c>
      <c r="B13" s="11" t="s">
        <v>61</v>
      </c>
      <c r="C13" s="10">
        <v>2021</v>
      </c>
      <c r="D13" s="11" t="s">
        <v>643</v>
      </c>
      <c r="E13" s="11" t="s">
        <v>1187</v>
      </c>
      <c r="F13" t="s">
        <v>49</v>
      </c>
      <c r="G13" t="s">
        <v>49</v>
      </c>
      <c r="H13" s="11" t="s">
        <v>116</v>
      </c>
      <c r="I13" t="s">
        <v>4</v>
      </c>
      <c r="J13" s="10">
        <v>2020</v>
      </c>
      <c r="K13" s="11" t="s">
        <v>46</v>
      </c>
      <c r="L13" s="4" t="s">
        <v>114</v>
      </c>
      <c r="M13" s="11" t="s">
        <v>697</v>
      </c>
      <c r="N13" s="11" t="s">
        <v>645</v>
      </c>
      <c r="O13" s="11" t="s">
        <v>823</v>
      </c>
      <c r="P13" s="11" t="s">
        <v>660</v>
      </c>
      <c r="Q13" s="11" t="s">
        <v>931</v>
      </c>
      <c r="R13" s="11" t="s">
        <v>74</v>
      </c>
    </row>
    <row r="14" spans="1:21" ht="112" x14ac:dyDescent="0.2">
      <c r="A14" t="s">
        <v>119</v>
      </c>
      <c r="B14" s="11" t="s">
        <v>99</v>
      </c>
      <c r="C14" s="4">
        <v>2016</v>
      </c>
      <c r="D14" s="6" t="s">
        <v>536</v>
      </c>
      <c r="E14" s="11" t="s">
        <v>1188</v>
      </c>
      <c r="F14" t="s">
        <v>49</v>
      </c>
      <c r="G14" t="s">
        <v>49</v>
      </c>
      <c r="H14" s="11" t="s">
        <v>120</v>
      </c>
      <c r="I14" t="s">
        <v>4</v>
      </c>
      <c r="J14" s="4" t="s">
        <v>49</v>
      </c>
      <c r="K14" s="11" t="s">
        <v>98</v>
      </c>
      <c r="L14" s="4" t="s">
        <v>48</v>
      </c>
      <c r="M14" s="11" t="s">
        <v>698</v>
      </c>
      <c r="N14" s="11" t="s">
        <v>658</v>
      </c>
      <c r="O14" s="11" t="s">
        <v>824</v>
      </c>
      <c r="P14" s="11" t="s">
        <v>662</v>
      </c>
      <c r="Q14" s="11" t="s">
        <v>932</v>
      </c>
      <c r="R14" s="11" t="s">
        <v>74</v>
      </c>
      <c r="S14" s="11"/>
      <c r="U14" s="11"/>
    </row>
    <row r="15" spans="1:21" ht="112" x14ac:dyDescent="0.2">
      <c r="A15" t="s">
        <v>121</v>
      </c>
      <c r="B15" s="11" t="s">
        <v>60</v>
      </c>
      <c r="C15" s="4">
        <v>2020</v>
      </c>
      <c r="D15" s="11" t="s">
        <v>537</v>
      </c>
      <c r="E15" s="11" t="s">
        <v>1189</v>
      </c>
      <c r="F15" t="s">
        <v>49</v>
      </c>
      <c r="G15" t="s">
        <v>49</v>
      </c>
      <c r="H15" s="11" t="s">
        <v>123</v>
      </c>
      <c r="I15" t="s">
        <v>4</v>
      </c>
      <c r="J15" s="4">
        <v>2016</v>
      </c>
      <c r="K15" t="s">
        <v>122</v>
      </c>
      <c r="L15" s="4" t="s">
        <v>48</v>
      </c>
      <c r="M15" s="11" t="s">
        <v>699</v>
      </c>
      <c r="N15" t="s">
        <v>248</v>
      </c>
      <c r="O15" t="s">
        <v>825</v>
      </c>
      <c r="P15" t="s">
        <v>124</v>
      </c>
      <c r="Q15" s="13" t="s">
        <v>933</v>
      </c>
      <c r="R15" s="11" t="s">
        <v>665</v>
      </c>
    </row>
    <row r="16" spans="1:21" ht="192" x14ac:dyDescent="0.2">
      <c r="A16" t="s">
        <v>125</v>
      </c>
      <c r="B16" s="11" t="s">
        <v>60</v>
      </c>
      <c r="C16" s="4">
        <v>2023</v>
      </c>
      <c r="D16" s="11" t="s">
        <v>1021</v>
      </c>
      <c r="E16" s="11" t="s">
        <v>1190</v>
      </c>
      <c r="F16" s="11" t="s">
        <v>1079</v>
      </c>
      <c r="G16" s="11" t="s">
        <v>538</v>
      </c>
      <c r="H16" s="11" t="s">
        <v>126</v>
      </c>
      <c r="I16" t="s">
        <v>30</v>
      </c>
      <c r="J16" s="4">
        <v>2019</v>
      </c>
      <c r="K16" s="11" t="s">
        <v>45</v>
      </c>
      <c r="L16" s="4" t="s">
        <v>48</v>
      </c>
      <c r="M16" s="11" t="s">
        <v>700</v>
      </c>
      <c r="N16" s="11" t="s">
        <v>646</v>
      </c>
      <c r="O16" s="11" t="s">
        <v>127</v>
      </c>
      <c r="P16" s="11" t="s">
        <v>74</v>
      </c>
      <c r="Q16" t="s">
        <v>155</v>
      </c>
      <c r="R16" s="11" t="s">
        <v>74</v>
      </c>
      <c r="S16" s="11"/>
      <c r="U16" s="11"/>
    </row>
    <row r="17" spans="1:21" ht="16" x14ac:dyDescent="0.2">
      <c r="B17" s="11"/>
      <c r="D17" s="11"/>
      <c r="E17" s="11"/>
      <c r="F17" s="11" t="s">
        <v>1073</v>
      </c>
      <c r="G17" s="11"/>
      <c r="H17" s="11"/>
      <c r="K17" s="11"/>
      <c r="M17" s="11"/>
      <c r="N17" s="11"/>
      <c r="O17" s="11"/>
      <c r="P17" s="11"/>
      <c r="R17" s="11"/>
      <c r="S17" s="11"/>
      <c r="U17" s="11"/>
    </row>
    <row r="18" spans="1:21" ht="16" x14ac:dyDescent="0.2">
      <c r="B18" s="11"/>
      <c r="D18" s="11"/>
      <c r="E18" s="11"/>
      <c r="F18" s="11" t="s">
        <v>1074</v>
      </c>
      <c r="G18" s="11"/>
      <c r="H18" s="11"/>
      <c r="K18" s="11"/>
      <c r="M18" s="11"/>
      <c r="N18" s="11"/>
      <c r="O18" s="11"/>
      <c r="P18" s="11"/>
      <c r="R18" s="11"/>
      <c r="S18" s="11"/>
      <c r="U18" s="11"/>
    </row>
    <row r="19" spans="1:21" ht="80" x14ac:dyDescent="0.2">
      <c r="A19" t="s">
        <v>132</v>
      </c>
      <c r="B19" s="11" t="s">
        <v>69</v>
      </c>
      <c r="C19" s="4">
        <v>2019</v>
      </c>
      <c r="D19" s="11" t="s">
        <v>137</v>
      </c>
      <c r="E19" s="11" t="s">
        <v>1191</v>
      </c>
      <c r="F19" t="s">
        <v>1180</v>
      </c>
      <c r="G19" s="11" t="s">
        <v>138</v>
      </c>
      <c r="H19" s="11" t="s">
        <v>139</v>
      </c>
      <c r="I19" t="s">
        <v>4</v>
      </c>
      <c r="J19" s="4" t="s">
        <v>49</v>
      </c>
      <c r="K19" s="11" t="s">
        <v>133</v>
      </c>
      <c r="L19" s="4" t="s">
        <v>48</v>
      </c>
      <c r="M19" s="11" t="s">
        <v>701</v>
      </c>
      <c r="N19" s="11" t="s">
        <v>654</v>
      </c>
      <c r="O19" s="11" t="s">
        <v>828</v>
      </c>
      <c r="P19" s="11" t="s">
        <v>660</v>
      </c>
      <c r="Q19" s="11" t="s">
        <v>934</v>
      </c>
      <c r="R19" s="11" t="s">
        <v>74</v>
      </c>
      <c r="S19" s="11"/>
    </row>
    <row r="20" spans="1:21" ht="144" x14ac:dyDescent="0.2">
      <c r="A20" t="s">
        <v>128</v>
      </c>
      <c r="B20" s="11" t="s">
        <v>99</v>
      </c>
      <c r="C20" s="4">
        <v>2020</v>
      </c>
      <c r="D20" s="11" t="s">
        <v>539</v>
      </c>
      <c r="E20" s="11" t="s">
        <v>1192</v>
      </c>
      <c r="F20" s="11" t="s">
        <v>1079</v>
      </c>
      <c r="G20" s="6" t="s">
        <v>540</v>
      </c>
      <c r="H20" s="11" t="s">
        <v>135</v>
      </c>
      <c r="I20" t="s">
        <v>4</v>
      </c>
      <c r="J20" s="4" t="s">
        <v>49</v>
      </c>
      <c r="K20" s="11" t="s">
        <v>129</v>
      </c>
      <c r="L20" s="4" t="s">
        <v>48</v>
      </c>
      <c r="M20" s="11" t="s">
        <v>701</v>
      </c>
      <c r="N20" s="11" t="s">
        <v>654</v>
      </c>
      <c r="O20" s="11" t="s">
        <v>826</v>
      </c>
      <c r="P20" t="s">
        <v>661</v>
      </c>
      <c r="Q20" s="11" t="s">
        <v>934</v>
      </c>
      <c r="R20" s="11" t="s">
        <v>74</v>
      </c>
    </row>
    <row r="21" spans="1:21" ht="16" x14ac:dyDescent="0.2">
      <c r="B21" s="11"/>
      <c r="D21" s="11"/>
      <c r="E21" s="11"/>
      <c r="F21" s="11" t="s">
        <v>1074</v>
      </c>
      <c r="G21" s="6"/>
      <c r="H21" s="11"/>
      <c r="K21" s="11"/>
      <c r="M21" s="11"/>
      <c r="N21" s="11"/>
      <c r="O21" s="11"/>
      <c r="Q21" s="11"/>
      <c r="R21" s="11"/>
    </row>
    <row r="22" spans="1:21" ht="16" x14ac:dyDescent="0.2">
      <c r="B22" s="11"/>
      <c r="D22" s="11"/>
      <c r="E22" s="11"/>
      <c r="F22" s="11" t="s">
        <v>1073</v>
      </c>
      <c r="G22" s="6"/>
      <c r="H22" s="11"/>
      <c r="K22" s="11"/>
      <c r="M22" s="11"/>
      <c r="N22" s="11"/>
      <c r="O22" s="11"/>
      <c r="Q22" s="11"/>
      <c r="R22" s="11"/>
    </row>
    <row r="23" spans="1:21" ht="144" x14ac:dyDescent="0.2">
      <c r="A23" t="s">
        <v>130</v>
      </c>
      <c r="B23" s="11" t="s">
        <v>69</v>
      </c>
      <c r="C23" s="4">
        <v>2020</v>
      </c>
      <c r="D23" s="11" t="s">
        <v>541</v>
      </c>
      <c r="E23" s="11" t="s">
        <v>1193</v>
      </c>
      <c r="F23" t="s">
        <v>49</v>
      </c>
      <c r="G23" t="s">
        <v>49</v>
      </c>
      <c r="H23" s="11" t="s">
        <v>136</v>
      </c>
      <c r="I23" t="s">
        <v>4</v>
      </c>
      <c r="J23" s="4" t="s">
        <v>49</v>
      </c>
      <c r="K23" s="11" t="s">
        <v>131</v>
      </c>
      <c r="L23" s="4" t="s">
        <v>44</v>
      </c>
      <c r="M23" s="11" t="s">
        <v>701</v>
      </c>
      <c r="N23" s="11" t="s">
        <v>654</v>
      </c>
      <c r="O23" s="11" t="s">
        <v>827</v>
      </c>
      <c r="P23" s="11" t="s">
        <v>660</v>
      </c>
      <c r="Q23" t="s">
        <v>935</v>
      </c>
      <c r="R23" s="11" t="s">
        <v>670</v>
      </c>
    </row>
    <row r="24" spans="1:21" ht="128" x14ac:dyDescent="0.2">
      <c r="A24" t="s">
        <v>140</v>
      </c>
      <c r="B24" s="11" t="s">
        <v>62</v>
      </c>
      <c r="C24" s="4">
        <v>2020</v>
      </c>
      <c r="D24" s="6" t="s">
        <v>142</v>
      </c>
      <c r="E24" s="11" t="s">
        <v>1194</v>
      </c>
      <c r="F24" s="11" t="s">
        <v>1165</v>
      </c>
      <c r="G24" s="11" t="s">
        <v>1113</v>
      </c>
      <c r="H24" s="11" t="s">
        <v>143</v>
      </c>
      <c r="I24" s="11" t="s">
        <v>79</v>
      </c>
      <c r="J24" s="4" t="s">
        <v>49</v>
      </c>
      <c r="K24" s="11" t="s">
        <v>141</v>
      </c>
      <c r="L24" s="4" t="s">
        <v>82</v>
      </c>
      <c r="M24" s="11" t="s">
        <v>702</v>
      </c>
      <c r="N24" t="s">
        <v>648</v>
      </c>
      <c r="O24" s="11" t="s">
        <v>829</v>
      </c>
      <c r="P24" s="11" t="s">
        <v>1155</v>
      </c>
      <c r="Q24" s="11" t="s">
        <v>1156</v>
      </c>
      <c r="R24" s="11" t="s">
        <v>670</v>
      </c>
      <c r="U24" s="11"/>
    </row>
    <row r="25" spans="1:21" ht="16" x14ac:dyDescent="0.2">
      <c r="B25" s="11"/>
      <c r="D25" s="6"/>
      <c r="E25" s="11"/>
      <c r="F25" s="11" t="s">
        <v>1166</v>
      </c>
      <c r="G25" s="11"/>
      <c r="H25" s="11"/>
      <c r="I25" s="11"/>
      <c r="K25" s="11"/>
      <c r="M25" s="11"/>
      <c r="O25" s="11"/>
      <c r="P25" s="11"/>
      <c r="Q25" s="11"/>
      <c r="R25" s="11"/>
      <c r="U25" s="11"/>
    </row>
    <row r="26" spans="1:21" ht="16" x14ac:dyDescent="0.2">
      <c r="B26" s="11"/>
      <c r="D26" s="6"/>
      <c r="E26" s="11"/>
      <c r="F26" s="11" t="s">
        <v>317</v>
      </c>
      <c r="G26" s="11"/>
      <c r="H26" s="11"/>
      <c r="I26" s="11"/>
      <c r="K26" s="11"/>
      <c r="M26" s="11"/>
      <c r="O26" s="11"/>
      <c r="P26" s="11"/>
      <c r="Q26" s="11"/>
      <c r="R26" s="11"/>
      <c r="U26" s="11"/>
    </row>
    <row r="27" spans="1:21" ht="112" x14ac:dyDescent="0.2">
      <c r="A27" t="s">
        <v>145</v>
      </c>
      <c r="B27" t="s">
        <v>63</v>
      </c>
      <c r="C27" s="4">
        <v>2022</v>
      </c>
      <c r="D27" s="11" t="s">
        <v>1099</v>
      </c>
      <c r="E27" s="11" t="s">
        <v>1195</v>
      </c>
      <c r="F27" s="11" t="s">
        <v>1079</v>
      </c>
      <c r="G27" s="11" t="s">
        <v>542</v>
      </c>
      <c r="H27" s="11" t="s">
        <v>146</v>
      </c>
      <c r="I27" t="s">
        <v>4</v>
      </c>
      <c r="J27" s="4" t="s">
        <v>49</v>
      </c>
      <c r="K27" t="s">
        <v>84</v>
      </c>
      <c r="L27" s="4" t="s">
        <v>48</v>
      </c>
      <c r="M27" s="11" t="s">
        <v>703</v>
      </c>
      <c r="N27" s="11" t="s">
        <v>248</v>
      </c>
      <c r="O27" t="s">
        <v>830</v>
      </c>
      <c r="P27" s="11" t="s">
        <v>253</v>
      </c>
      <c r="Q27" s="11" t="s">
        <v>147</v>
      </c>
      <c r="R27" s="11" t="s">
        <v>671</v>
      </c>
      <c r="U27" s="11"/>
    </row>
    <row r="28" spans="1:21" ht="16" x14ac:dyDescent="0.2">
      <c r="D28" s="11"/>
      <c r="E28" s="11"/>
      <c r="F28" s="11" t="s">
        <v>1074</v>
      </c>
      <c r="G28" s="11"/>
      <c r="H28" s="11"/>
      <c r="M28" s="11"/>
      <c r="N28" s="11"/>
      <c r="P28" s="11"/>
      <c r="Q28" s="11"/>
      <c r="R28" s="11"/>
      <c r="U28" s="11"/>
    </row>
    <row r="29" spans="1:21" ht="16" x14ac:dyDescent="0.2">
      <c r="D29" s="11"/>
      <c r="E29" s="11"/>
      <c r="F29" s="11" t="s">
        <v>1073</v>
      </c>
      <c r="G29" s="11"/>
      <c r="H29" s="11"/>
      <c r="M29" s="11"/>
      <c r="N29" s="11"/>
      <c r="P29" s="11"/>
      <c r="Q29" s="11"/>
      <c r="R29" s="11"/>
      <c r="U29" s="11"/>
    </row>
    <row r="30" spans="1:21" ht="80" x14ac:dyDescent="0.2">
      <c r="A30" t="s">
        <v>148</v>
      </c>
      <c r="B30" s="11" t="s">
        <v>104</v>
      </c>
      <c r="C30" s="4">
        <v>2023</v>
      </c>
      <c r="D30" s="11" t="s">
        <v>543</v>
      </c>
      <c r="E30" s="11" t="s">
        <v>1196</v>
      </c>
      <c r="F30" t="s">
        <v>49</v>
      </c>
      <c r="G30" t="s">
        <v>49</v>
      </c>
      <c r="H30" s="11" t="s">
        <v>149</v>
      </c>
      <c r="I30" t="s">
        <v>30</v>
      </c>
      <c r="J30" s="4">
        <v>2018</v>
      </c>
      <c r="K30" t="s">
        <v>103</v>
      </c>
      <c r="L30" s="4" t="s">
        <v>48</v>
      </c>
      <c r="M30" s="11" t="s">
        <v>704</v>
      </c>
      <c r="N30" s="11" t="s">
        <v>248</v>
      </c>
      <c r="O30" s="11" t="s">
        <v>814</v>
      </c>
      <c r="P30" s="11" t="s">
        <v>661</v>
      </c>
      <c r="Q30" s="11" t="s">
        <v>936</v>
      </c>
      <c r="R30" s="11" t="s">
        <v>671</v>
      </c>
      <c r="U30" s="11"/>
    </row>
    <row r="31" spans="1:21" ht="160" x14ac:dyDescent="0.2">
      <c r="A31" t="s">
        <v>156</v>
      </c>
      <c r="B31" s="11" t="s">
        <v>158</v>
      </c>
      <c r="C31" s="4">
        <v>2016</v>
      </c>
      <c r="D31" s="11" t="s">
        <v>160</v>
      </c>
      <c r="E31" s="11" t="s">
        <v>1197</v>
      </c>
      <c r="F31" s="11" t="s">
        <v>1079</v>
      </c>
      <c r="G31" s="11" t="s">
        <v>544</v>
      </c>
      <c r="H31" s="11" t="s">
        <v>1120</v>
      </c>
      <c r="I31" t="s">
        <v>159</v>
      </c>
      <c r="J31" s="4" t="s">
        <v>153</v>
      </c>
      <c r="K31" t="s">
        <v>157</v>
      </c>
      <c r="L31" s="4" t="s">
        <v>48</v>
      </c>
      <c r="M31" s="11" t="s">
        <v>705</v>
      </c>
      <c r="N31" s="11" t="s">
        <v>248</v>
      </c>
      <c r="O31" s="11" t="s">
        <v>832</v>
      </c>
      <c r="P31" s="11" t="s">
        <v>660</v>
      </c>
      <c r="Q31" t="s">
        <v>161</v>
      </c>
      <c r="R31" s="11" t="s">
        <v>74</v>
      </c>
      <c r="U31" s="11"/>
    </row>
    <row r="32" spans="1:21" ht="16" x14ac:dyDescent="0.2">
      <c r="B32" s="11"/>
      <c r="D32" s="11"/>
      <c r="E32" s="11"/>
      <c r="F32" s="11" t="s">
        <v>1074</v>
      </c>
      <c r="G32" s="11"/>
      <c r="H32" s="11"/>
      <c r="M32" s="11"/>
      <c r="N32" s="11"/>
      <c r="O32" s="11"/>
      <c r="P32" s="11"/>
      <c r="R32" s="11"/>
      <c r="U32" s="11"/>
    </row>
    <row r="33" spans="1:21" ht="16" x14ac:dyDescent="0.2">
      <c r="B33" s="11"/>
      <c r="D33" s="11"/>
      <c r="E33" s="11"/>
      <c r="F33" s="11" t="s">
        <v>1073</v>
      </c>
      <c r="G33" s="11"/>
      <c r="H33" s="11"/>
      <c r="M33" s="11"/>
      <c r="N33" s="11"/>
      <c r="O33" s="11"/>
      <c r="P33" s="11"/>
      <c r="R33" s="11"/>
      <c r="U33" s="11"/>
    </row>
    <row r="34" spans="1:21" ht="80" x14ac:dyDescent="0.2">
      <c r="A34" t="s">
        <v>162</v>
      </c>
      <c r="B34" s="11" t="s">
        <v>158</v>
      </c>
      <c r="C34" s="4">
        <v>2017</v>
      </c>
      <c r="D34" s="11" t="s">
        <v>164</v>
      </c>
      <c r="E34" s="11" t="s">
        <v>1318</v>
      </c>
      <c r="F34" s="11" t="s">
        <v>49</v>
      </c>
      <c r="G34" s="11" t="s">
        <v>49</v>
      </c>
      <c r="H34" s="11" t="s">
        <v>163</v>
      </c>
      <c r="I34" t="s">
        <v>159</v>
      </c>
      <c r="J34" s="4" t="s">
        <v>153</v>
      </c>
      <c r="K34" t="s">
        <v>157</v>
      </c>
      <c r="L34" s="4" t="s">
        <v>82</v>
      </c>
      <c r="M34" s="11" t="s">
        <v>705</v>
      </c>
      <c r="N34" s="11" t="s">
        <v>248</v>
      </c>
      <c r="O34" s="11" t="s">
        <v>833</v>
      </c>
      <c r="P34" s="11" t="s">
        <v>255</v>
      </c>
      <c r="Q34" s="11" t="s">
        <v>1157</v>
      </c>
      <c r="R34" s="14" t="s">
        <v>648</v>
      </c>
      <c r="T34" s="11"/>
    </row>
    <row r="35" spans="1:21" ht="160" x14ac:dyDescent="0.2">
      <c r="A35" t="s">
        <v>1109</v>
      </c>
      <c r="B35" s="11" t="s">
        <v>70</v>
      </c>
      <c r="C35" s="4">
        <v>2018</v>
      </c>
      <c r="D35" s="11" t="s">
        <v>152</v>
      </c>
      <c r="E35" s="11" t="s">
        <v>1198</v>
      </c>
      <c r="F35" s="11" t="s">
        <v>1164</v>
      </c>
      <c r="G35" s="11" t="s">
        <v>151</v>
      </c>
      <c r="H35" s="11" t="s">
        <v>154</v>
      </c>
      <c r="I35" s="13" t="s">
        <v>159</v>
      </c>
      <c r="J35" s="4" t="s">
        <v>153</v>
      </c>
      <c r="K35" s="11" t="s">
        <v>144</v>
      </c>
      <c r="L35" s="4" t="s">
        <v>82</v>
      </c>
      <c r="M35" s="11" t="s">
        <v>705</v>
      </c>
      <c r="N35" s="11" t="s">
        <v>248</v>
      </c>
      <c r="O35" s="11" t="s">
        <v>831</v>
      </c>
      <c r="P35" s="11" t="s">
        <v>660</v>
      </c>
      <c r="Q35" t="s">
        <v>155</v>
      </c>
      <c r="R35" s="11" t="s">
        <v>74</v>
      </c>
    </row>
    <row r="36" spans="1:21" ht="128" x14ac:dyDescent="0.2">
      <c r="A36" t="s">
        <v>165</v>
      </c>
      <c r="B36" s="11" t="s">
        <v>60</v>
      </c>
      <c r="C36" s="4">
        <v>2023</v>
      </c>
      <c r="D36" s="11" t="s">
        <v>166</v>
      </c>
      <c r="E36" s="11" t="s">
        <v>1199</v>
      </c>
      <c r="F36" s="11" t="s">
        <v>1079</v>
      </c>
      <c r="G36" s="11" t="s">
        <v>545</v>
      </c>
      <c r="H36" s="11" t="s">
        <v>167</v>
      </c>
      <c r="I36" t="s">
        <v>4</v>
      </c>
      <c r="J36" s="4">
        <v>2020</v>
      </c>
      <c r="K36" s="11" t="s">
        <v>45</v>
      </c>
      <c r="L36" s="4" t="s">
        <v>82</v>
      </c>
      <c r="M36" s="11" t="s">
        <v>647</v>
      </c>
      <c r="N36" t="s">
        <v>645</v>
      </c>
      <c r="O36" t="s">
        <v>830</v>
      </c>
      <c r="P36" s="11" t="s">
        <v>660</v>
      </c>
      <c r="Q36" s="11" t="s">
        <v>168</v>
      </c>
      <c r="R36" s="11" t="s">
        <v>669</v>
      </c>
      <c r="S36" s="11"/>
      <c r="U36" s="11"/>
    </row>
    <row r="37" spans="1:21" ht="16" x14ac:dyDescent="0.2">
      <c r="B37" s="11"/>
      <c r="D37" s="11"/>
      <c r="E37" s="11"/>
      <c r="F37" s="11" t="s">
        <v>1074</v>
      </c>
      <c r="G37" s="11"/>
      <c r="H37" s="11"/>
      <c r="K37" s="11"/>
      <c r="M37" s="11"/>
      <c r="P37" s="11"/>
      <c r="Q37" s="11"/>
      <c r="R37" s="11"/>
      <c r="S37" s="11"/>
      <c r="U37" s="11"/>
    </row>
    <row r="38" spans="1:21" ht="16" x14ac:dyDescent="0.2">
      <c r="B38" s="11"/>
      <c r="D38" s="11"/>
      <c r="E38" s="11"/>
      <c r="F38" s="11" t="s">
        <v>1073</v>
      </c>
      <c r="G38" s="11"/>
      <c r="H38" s="11"/>
      <c r="K38" s="11"/>
      <c r="M38" s="11"/>
      <c r="P38" s="11"/>
      <c r="Q38" s="11"/>
      <c r="R38" s="11"/>
      <c r="S38" s="11"/>
      <c r="U38" s="11"/>
    </row>
    <row r="39" spans="1:21" ht="144" x14ac:dyDescent="0.2">
      <c r="A39" t="s">
        <v>174</v>
      </c>
      <c r="B39" s="11" t="s">
        <v>61</v>
      </c>
      <c r="C39" s="4">
        <v>2019</v>
      </c>
      <c r="D39" s="11" t="s">
        <v>1043</v>
      </c>
      <c r="E39" s="11" t="s">
        <v>1200</v>
      </c>
      <c r="F39" s="11" t="s">
        <v>1079</v>
      </c>
      <c r="G39" s="11" t="s">
        <v>1044</v>
      </c>
      <c r="H39" s="11" t="s">
        <v>170</v>
      </c>
      <c r="I39" t="s">
        <v>169</v>
      </c>
      <c r="J39" s="4" t="s">
        <v>171</v>
      </c>
      <c r="K39" s="11" t="s">
        <v>46</v>
      </c>
      <c r="L39" s="4" t="s">
        <v>48</v>
      </c>
      <c r="M39" s="11" t="s">
        <v>172</v>
      </c>
      <c r="N39" t="s">
        <v>248</v>
      </c>
      <c r="O39" s="11" t="s">
        <v>834</v>
      </c>
      <c r="P39" s="11" t="s">
        <v>255</v>
      </c>
      <c r="Q39" t="s">
        <v>173</v>
      </c>
      <c r="R39" t="s">
        <v>74</v>
      </c>
    </row>
    <row r="40" spans="1:21" ht="16" x14ac:dyDescent="0.2">
      <c r="B40" s="11"/>
      <c r="D40" s="11"/>
      <c r="E40" s="11"/>
      <c r="F40" s="11" t="s">
        <v>1074</v>
      </c>
      <c r="G40" s="11"/>
      <c r="H40" s="11"/>
      <c r="K40" s="11"/>
      <c r="M40" s="11"/>
      <c r="O40" s="11"/>
      <c r="P40" s="11"/>
    </row>
    <row r="41" spans="1:21" ht="16" x14ac:dyDescent="0.2">
      <c r="B41" s="11"/>
      <c r="D41" s="11"/>
      <c r="E41" s="11"/>
      <c r="F41" s="11" t="s">
        <v>1073</v>
      </c>
      <c r="G41" s="11"/>
      <c r="H41" s="11"/>
      <c r="K41" s="11"/>
      <c r="M41" s="11"/>
      <c r="O41" s="11"/>
      <c r="P41" s="11"/>
    </row>
    <row r="42" spans="1:21" ht="80" x14ac:dyDescent="0.2">
      <c r="A42" t="s">
        <v>175</v>
      </c>
      <c r="B42" s="11" t="s">
        <v>177</v>
      </c>
      <c r="C42" s="4">
        <v>2023</v>
      </c>
      <c r="D42" s="11" t="s">
        <v>178</v>
      </c>
      <c r="E42" s="11" t="s">
        <v>1201</v>
      </c>
      <c r="F42" s="11" t="s">
        <v>49</v>
      </c>
      <c r="G42" s="11" t="s">
        <v>49</v>
      </c>
      <c r="H42" s="11" t="s">
        <v>179</v>
      </c>
      <c r="I42" t="s">
        <v>4</v>
      </c>
      <c r="J42" s="4">
        <v>2016</v>
      </c>
      <c r="K42" s="11" t="s">
        <v>176</v>
      </c>
      <c r="L42" s="4" t="s">
        <v>82</v>
      </c>
      <c r="M42" s="11" t="s">
        <v>706</v>
      </c>
      <c r="N42" s="11" t="s">
        <v>653</v>
      </c>
      <c r="O42" s="11" t="s">
        <v>835</v>
      </c>
      <c r="P42" s="11" t="s">
        <v>660</v>
      </c>
      <c r="Q42" t="s">
        <v>814</v>
      </c>
      <c r="R42" s="11" t="s">
        <v>661</v>
      </c>
    </row>
    <row r="43" spans="1:21" ht="240" x14ac:dyDescent="0.2">
      <c r="A43" t="s">
        <v>180</v>
      </c>
      <c r="B43" s="11" t="s">
        <v>60</v>
      </c>
      <c r="C43" s="4">
        <v>2022</v>
      </c>
      <c r="D43" s="11" t="s">
        <v>1041</v>
      </c>
      <c r="E43" s="11" t="s">
        <v>1202</v>
      </c>
      <c r="F43" s="11" t="s">
        <v>1079</v>
      </c>
      <c r="G43" s="11" t="s">
        <v>1042</v>
      </c>
      <c r="H43" t="s">
        <v>1100</v>
      </c>
      <c r="I43" t="s">
        <v>30</v>
      </c>
      <c r="J43" s="4" t="s">
        <v>49</v>
      </c>
      <c r="K43" t="s">
        <v>122</v>
      </c>
      <c r="L43" t="s">
        <v>48</v>
      </c>
      <c r="M43" t="s">
        <v>707</v>
      </c>
      <c r="N43" s="11" t="s">
        <v>1026</v>
      </c>
      <c r="O43" s="11" t="s">
        <v>836</v>
      </c>
      <c r="P43" s="11" t="s">
        <v>74</v>
      </c>
      <c r="Q43" t="s">
        <v>814</v>
      </c>
      <c r="R43" t="s">
        <v>661</v>
      </c>
    </row>
    <row r="44" spans="1:21" ht="16" x14ac:dyDescent="0.2">
      <c r="B44" s="11"/>
      <c r="D44" s="11"/>
      <c r="E44" s="11"/>
      <c r="F44" s="11" t="s">
        <v>1074</v>
      </c>
      <c r="G44" s="11"/>
      <c r="L44"/>
      <c r="N44" s="11"/>
      <c r="O44" s="11"/>
      <c r="P44" s="11"/>
    </row>
    <row r="45" spans="1:21" ht="16" x14ac:dyDescent="0.2">
      <c r="B45" s="11"/>
      <c r="D45" s="11"/>
      <c r="E45" s="11"/>
      <c r="F45" s="11" t="s">
        <v>1073</v>
      </c>
      <c r="G45" s="11"/>
      <c r="L45"/>
      <c r="N45" s="11"/>
      <c r="O45" s="11"/>
      <c r="P45" s="11"/>
    </row>
    <row r="46" spans="1:21" ht="128" x14ac:dyDescent="0.2">
      <c r="A46" t="s">
        <v>181</v>
      </c>
      <c r="B46" s="11" t="s">
        <v>61</v>
      </c>
      <c r="C46" s="4">
        <v>2020</v>
      </c>
      <c r="D46" s="11" t="s">
        <v>546</v>
      </c>
      <c r="E46" s="11" t="s">
        <v>1203</v>
      </c>
      <c r="F46" s="11" t="s">
        <v>49</v>
      </c>
      <c r="G46" s="11" t="s">
        <v>49</v>
      </c>
      <c r="H46" s="11" t="s">
        <v>183</v>
      </c>
      <c r="I46" t="s">
        <v>4</v>
      </c>
      <c r="J46" s="4" t="s">
        <v>182</v>
      </c>
      <c r="K46" s="11" t="s">
        <v>46</v>
      </c>
      <c r="L46" s="4" t="s">
        <v>48</v>
      </c>
      <c r="M46" s="11" t="s">
        <v>708</v>
      </c>
      <c r="N46" s="11" t="s">
        <v>1010</v>
      </c>
      <c r="O46" s="11" t="s">
        <v>184</v>
      </c>
      <c r="P46" s="11" t="s">
        <v>255</v>
      </c>
      <c r="Q46" s="11" t="s">
        <v>185</v>
      </c>
      <c r="R46" s="11" t="s">
        <v>669</v>
      </c>
    </row>
    <row r="47" spans="1:21" ht="144" x14ac:dyDescent="0.2">
      <c r="A47" t="s">
        <v>186</v>
      </c>
      <c r="B47" s="11" t="s">
        <v>99</v>
      </c>
      <c r="C47" s="4">
        <v>2002</v>
      </c>
      <c r="D47" s="11" t="s">
        <v>547</v>
      </c>
      <c r="E47" s="11" t="s">
        <v>1204</v>
      </c>
      <c r="F47" s="11" t="s">
        <v>1079</v>
      </c>
      <c r="G47" s="6" t="s">
        <v>548</v>
      </c>
      <c r="H47" s="11" t="s">
        <v>188</v>
      </c>
      <c r="I47" t="s">
        <v>31</v>
      </c>
      <c r="J47" s="4">
        <v>1998</v>
      </c>
      <c r="K47" s="11" t="s">
        <v>187</v>
      </c>
      <c r="L47" s="4" t="s">
        <v>48</v>
      </c>
      <c r="M47" s="11" t="s">
        <v>709</v>
      </c>
      <c r="N47" s="11" t="s">
        <v>648</v>
      </c>
      <c r="O47" s="11" t="s">
        <v>837</v>
      </c>
      <c r="P47" s="11" t="s">
        <v>661</v>
      </c>
      <c r="Q47" s="11" t="s">
        <v>189</v>
      </c>
      <c r="R47" s="11" t="s">
        <v>74</v>
      </c>
    </row>
    <row r="48" spans="1:21" ht="16" x14ac:dyDescent="0.2">
      <c r="B48" s="11"/>
      <c r="D48" s="11"/>
      <c r="E48" s="11"/>
      <c r="F48" s="11" t="s">
        <v>1074</v>
      </c>
      <c r="G48" s="6"/>
      <c r="H48" s="11"/>
      <c r="K48" s="11"/>
      <c r="M48" s="11"/>
      <c r="N48" s="11"/>
      <c r="O48" s="11"/>
      <c r="P48" s="11"/>
      <c r="Q48" s="11"/>
      <c r="R48" s="11"/>
    </row>
    <row r="49" spans="1:18" ht="16" x14ac:dyDescent="0.2">
      <c r="B49" s="11"/>
      <c r="D49" s="11"/>
      <c r="E49" s="11"/>
      <c r="F49" s="11" t="s">
        <v>1073</v>
      </c>
      <c r="G49" s="6"/>
      <c r="H49" s="11"/>
      <c r="K49" s="11"/>
      <c r="M49" s="11"/>
      <c r="N49" s="11"/>
      <c r="O49" s="11"/>
      <c r="P49" s="11"/>
      <c r="Q49" s="11"/>
      <c r="R49" s="11"/>
    </row>
    <row r="50" spans="1:18" ht="160" x14ac:dyDescent="0.2">
      <c r="A50" t="s">
        <v>190</v>
      </c>
      <c r="B50" s="11" t="s">
        <v>112</v>
      </c>
      <c r="C50" s="4">
        <v>2002</v>
      </c>
      <c r="D50" s="11" t="s">
        <v>549</v>
      </c>
      <c r="E50" s="11" t="s">
        <v>1205</v>
      </c>
      <c r="F50" s="11" t="s">
        <v>1164</v>
      </c>
      <c r="G50" s="11" t="s">
        <v>1114</v>
      </c>
      <c r="H50" s="11" t="s">
        <v>672</v>
      </c>
      <c r="I50" t="s">
        <v>4</v>
      </c>
      <c r="J50" s="4" t="s">
        <v>191</v>
      </c>
      <c r="K50" s="11" t="s">
        <v>111</v>
      </c>
      <c r="L50" s="4" t="s">
        <v>48</v>
      </c>
      <c r="M50" s="11" t="s">
        <v>710</v>
      </c>
      <c r="N50" s="11" t="s">
        <v>1010</v>
      </c>
      <c r="O50" s="11" t="s">
        <v>1146</v>
      </c>
      <c r="P50" s="11" t="s">
        <v>660</v>
      </c>
      <c r="Q50" s="11" t="s">
        <v>192</v>
      </c>
      <c r="R50" s="11" t="s">
        <v>74</v>
      </c>
    </row>
    <row r="51" spans="1:18" ht="112" x14ac:dyDescent="0.2">
      <c r="A51" t="s">
        <v>35</v>
      </c>
      <c r="B51" s="11" t="s">
        <v>63</v>
      </c>
      <c r="C51" s="4">
        <v>2009</v>
      </c>
      <c r="D51" s="11" t="s">
        <v>634</v>
      </c>
      <c r="E51" s="11" t="s">
        <v>1206</v>
      </c>
      <c r="F51" s="11" t="s">
        <v>42</v>
      </c>
      <c r="G51" s="11" t="s">
        <v>1115</v>
      </c>
      <c r="H51" s="11" t="s">
        <v>1121</v>
      </c>
      <c r="I51" t="s">
        <v>36</v>
      </c>
      <c r="J51" s="4" t="s">
        <v>49</v>
      </c>
      <c r="K51" s="11" t="s">
        <v>73</v>
      </c>
      <c r="L51" s="4" t="s">
        <v>48</v>
      </c>
      <c r="M51" s="11" t="s">
        <v>679</v>
      </c>
      <c r="N51" s="11" t="s">
        <v>249</v>
      </c>
      <c r="O51" s="11" t="s">
        <v>807</v>
      </c>
      <c r="P51" s="11" t="s">
        <v>660</v>
      </c>
      <c r="Q51" s="11" t="s">
        <v>161</v>
      </c>
      <c r="R51" s="11" t="s">
        <v>74</v>
      </c>
    </row>
    <row r="52" spans="1:18" ht="64" x14ac:dyDescent="0.2">
      <c r="A52" s="14" t="s">
        <v>102</v>
      </c>
      <c r="B52" s="11" t="s">
        <v>104</v>
      </c>
      <c r="C52" s="4">
        <v>2007</v>
      </c>
      <c r="D52" t="s">
        <v>49</v>
      </c>
      <c r="E52" s="11" t="s">
        <v>1207</v>
      </c>
      <c r="F52" t="s">
        <v>49</v>
      </c>
      <c r="G52" t="s">
        <v>49</v>
      </c>
      <c r="H52" s="11" t="s">
        <v>254</v>
      </c>
      <c r="I52" s="11" t="s">
        <v>105</v>
      </c>
      <c r="J52" s="4" t="s">
        <v>49</v>
      </c>
      <c r="K52" s="11" t="s">
        <v>103</v>
      </c>
      <c r="L52" s="4" t="s">
        <v>48</v>
      </c>
      <c r="M52" s="11" t="s">
        <v>695</v>
      </c>
      <c r="N52" s="11" t="s">
        <v>248</v>
      </c>
      <c r="O52" s="11" t="s">
        <v>820</v>
      </c>
      <c r="P52" s="11" t="s">
        <v>660</v>
      </c>
      <c r="Q52" s="11" t="s">
        <v>928</v>
      </c>
      <c r="R52" s="13" t="s">
        <v>670</v>
      </c>
    </row>
    <row r="53" spans="1:18" ht="64" x14ac:dyDescent="0.2">
      <c r="A53" t="s">
        <v>193</v>
      </c>
      <c r="B53" t="s">
        <v>63</v>
      </c>
      <c r="C53" s="4">
        <v>2023</v>
      </c>
      <c r="D53" s="11" t="s">
        <v>194</v>
      </c>
      <c r="E53" s="11" t="s">
        <v>1208</v>
      </c>
      <c r="F53" t="s">
        <v>49</v>
      </c>
      <c r="G53" t="s">
        <v>49</v>
      </c>
      <c r="H53" s="11" t="s">
        <v>195</v>
      </c>
      <c r="I53" t="s">
        <v>49</v>
      </c>
      <c r="J53" s="4" t="s">
        <v>49</v>
      </c>
      <c r="K53" s="11" t="s">
        <v>117</v>
      </c>
      <c r="L53" t="s">
        <v>48</v>
      </c>
      <c r="M53" s="11" t="s">
        <v>711</v>
      </c>
      <c r="N53" t="s">
        <v>648</v>
      </c>
      <c r="O53" s="11" t="s">
        <v>838</v>
      </c>
      <c r="P53" s="11" t="s">
        <v>660</v>
      </c>
      <c r="Q53" s="11" t="s">
        <v>937</v>
      </c>
      <c r="R53" s="11" t="s">
        <v>74</v>
      </c>
    </row>
    <row r="54" spans="1:18" ht="160" x14ac:dyDescent="0.2">
      <c r="A54" t="s">
        <v>11</v>
      </c>
      <c r="B54" s="11" t="s">
        <v>60</v>
      </c>
      <c r="C54" s="4">
        <v>2023</v>
      </c>
      <c r="D54" s="11" t="s">
        <v>550</v>
      </c>
      <c r="E54" s="11" t="s">
        <v>1209</v>
      </c>
      <c r="F54" s="11" t="s">
        <v>1079</v>
      </c>
      <c r="G54" s="11" t="s">
        <v>551</v>
      </c>
      <c r="H54" s="11" t="s">
        <v>197</v>
      </c>
      <c r="I54" s="11" t="s">
        <v>4</v>
      </c>
      <c r="J54" s="4" t="s">
        <v>85</v>
      </c>
      <c r="K54" s="11" t="s">
        <v>122</v>
      </c>
      <c r="L54" s="4" t="s">
        <v>48</v>
      </c>
      <c r="M54" t="s">
        <v>712</v>
      </c>
      <c r="N54" s="11" t="s">
        <v>658</v>
      </c>
      <c r="O54" s="11" t="s">
        <v>839</v>
      </c>
      <c r="P54" s="11" t="s">
        <v>660</v>
      </c>
      <c r="Q54" s="11" t="s">
        <v>196</v>
      </c>
      <c r="R54" s="11" t="s">
        <v>675</v>
      </c>
    </row>
    <row r="55" spans="1:18" ht="16" x14ac:dyDescent="0.2">
      <c r="B55" s="11"/>
      <c r="D55" s="11"/>
      <c r="E55" s="11"/>
      <c r="F55" s="11" t="s">
        <v>1074</v>
      </c>
      <c r="G55" s="11"/>
      <c r="H55" s="11"/>
      <c r="I55" s="11"/>
      <c r="K55" s="11"/>
      <c r="N55" s="11"/>
      <c r="O55" s="11"/>
      <c r="P55" s="11"/>
      <c r="Q55" s="11"/>
      <c r="R55" s="11"/>
    </row>
    <row r="56" spans="1:18" ht="16" x14ac:dyDescent="0.2">
      <c r="B56" s="11"/>
      <c r="D56" s="11"/>
      <c r="E56" s="11"/>
      <c r="F56" s="11" t="s">
        <v>1073</v>
      </c>
      <c r="G56" s="11"/>
      <c r="H56" s="11"/>
      <c r="I56" s="11"/>
      <c r="K56" s="11"/>
      <c r="N56" s="11"/>
      <c r="O56" s="11"/>
      <c r="P56" s="11"/>
      <c r="Q56" s="11"/>
      <c r="R56" s="11"/>
    </row>
    <row r="57" spans="1:18" ht="96" x14ac:dyDescent="0.2">
      <c r="A57" t="s">
        <v>7</v>
      </c>
      <c r="B57" s="11" t="s">
        <v>49</v>
      </c>
      <c r="C57" s="4">
        <v>2018</v>
      </c>
      <c r="D57" s="11" t="s">
        <v>1019</v>
      </c>
      <c r="E57" s="11" t="s">
        <v>1210</v>
      </c>
      <c r="F57" s="11" t="s">
        <v>49</v>
      </c>
      <c r="G57" s="11" t="s">
        <v>49</v>
      </c>
      <c r="H57" s="11" t="s">
        <v>81</v>
      </c>
      <c r="I57" t="s">
        <v>4</v>
      </c>
      <c r="J57" s="4" t="s">
        <v>49</v>
      </c>
      <c r="K57" s="11" t="s">
        <v>57</v>
      </c>
      <c r="L57" s="4" t="s">
        <v>82</v>
      </c>
      <c r="M57" s="11" t="s">
        <v>680</v>
      </c>
      <c r="N57" s="11" t="s">
        <v>1010</v>
      </c>
      <c r="O57" s="11" t="s">
        <v>1147</v>
      </c>
      <c r="P57" s="11" t="s">
        <v>255</v>
      </c>
      <c r="Q57" s="11" t="s">
        <v>917</v>
      </c>
      <c r="R57" s="11" t="s">
        <v>74</v>
      </c>
    </row>
    <row r="58" spans="1:18" ht="80" x14ac:dyDescent="0.2">
      <c r="A58" t="s">
        <v>198</v>
      </c>
      <c r="B58" s="11" t="s">
        <v>63</v>
      </c>
      <c r="C58" s="4">
        <v>2022</v>
      </c>
      <c r="D58" s="11" t="s">
        <v>552</v>
      </c>
      <c r="E58" s="11" t="s">
        <v>1211</v>
      </c>
      <c r="F58" t="s">
        <v>49</v>
      </c>
      <c r="G58" t="s">
        <v>49</v>
      </c>
      <c r="H58" s="11" t="s">
        <v>199</v>
      </c>
      <c r="I58" t="s">
        <v>4</v>
      </c>
      <c r="J58" s="4" t="s">
        <v>49</v>
      </c>
      <c r="K58" s="11" t="s">
        <v>84</v>
      </c>
      <c r="L58" s="4" t="s">
        <v>48</v>
      </c>
      <c r="M58" s="11" t="s">
        <v>713</v>
      </c>
      <c r="N58" t="s">
        <v>645</v>
      </c>
      <c r="O58" s="11" t="s">
        <v>840</v>
      </c>
      <c r="P58" s="11" t="s">
        <v>660</v>
      </c>
      <c r="Q58" t="s">
        <v>1158</v>
      </c>
      <c r="R58" s="11" t="s">
        <v>667</v>
      </c>
    </row>
    <row r="59" spans="1:18" ht="96" x14ac:dyDescent="0.2">
      <c r="A59" t="s">
        <v>200</v>
      </c>
      <c r="B59" s="11" t="s">
        <v>63</v>
      </c>
      <c r="C59" s="4">
        <v>2022</v>
      </c>
      <c r="D59" s="11" t="s">
        <v>201</v>
      </c>
      <c r="E59" s="11" t="s">
        <v>1212</v>
      </c>
      <c r="F59" s="11" t="s">
        <v>49</v>
      </c>
      <c r="G59" s="11" t="s">
        <v>49</v>
      </c>
      <c r="H59" s="11" t="s">
        <v>202</v>
      </c>
      <c r="I59" s="11" t="s">
        <v>4</v>
      </c>
      <c r="J59" s="4" t="s">
        <v>49</v>
      </c>
      <c r="K59" s="11" t="s">
        <v>84</v>
      </c>
      <c r="L59" s="4" t="s">
        <v>114</v>
      </c>
      <c r="M59" s="11" t="s">
        <v>714</v>
      </c>
      <c r="N59" s="11" t="s">
        <v>658</v>
      </c>
      <c r="O59" s="11" t="s">
        <v>841</v>
      </c>
      <c r="P59" s="11" t="s">
        <v>660</v>
      </c>
      <c r="Q59" s="11" t="s">
        <v>938</v>
      </c>
      <c r="R59" s="11" t="s">
        <v>74</v>
      </c>
    </row>
    <row r="60" spans="1:18" ht="160" x14ac:dyDescent="0.2">
      <c r="A60" t="s">
        <v>33</v>
      </c>
      <c r="B60" s="11" t="s">
        <v>67</v>
      </c>
      <c r="C60" s="4">
        <v>2012</v>
      </c>
      <c r="D60" s="11" t="s">
        <v>531</v>
      </c>
      <c r="E60" s="11" t="s">
        <v>1213</v>
      </c>
      <c r="F60" s="11" t="s">
        <v>49</v>
      </c>
      <c r="G60" s="11" t="s">
        <v>49</v>
      </c>
      <c r="H60" s="11" t="s">
        <v>68</v>
      </c>
      <c r="I60" t="s">
        <v>4</v>
      </c>
      <c r="J60" s="4">
        <v>2008</v>
      </c>
      <c r="K60" s="11" t="s">
        <v>66</v>
      </c>
      <c r="L60" s="4" t="s">
        <v>48</v>
      </c>
      <c r="M60" s="11" t="s">
        <v>681</v>
      </c>
      <c r="N60" s="11" t="s">
        <v>658</v>
      </c>
      <c r="O60" s="11" t="s">
        <v>808</v>
      </c>
      <c r="P60" s="11" t="s">
        <v>660</v>
      </c>
      <c r="Q60" s="11" t="s">
        <v>918</v>
      </c>
      <c r="R60" s="11" t="s">
        <v>74</v>
      </c>
    </row>
    <row r="61" spans="1:18" ht="80" x14ac:dyDescent="0.2">
      <c r="A61" t="s">
        <v>203</v>
      </c>
      <c r="B61" s="11" t="s">
        <v>60</v>
      </c>
      <c r="C61" s="4">
        <v>2016</v>
      </c>
      <c r="D61" s="13" t="s">
        <v>1101</v>
      </c>
      <c r="E61" s="11" t="s">
        <v>1214</v>
      </c>
      <c r="F61" t="s">
        <v>49</v>
      </c>
      <c r="G61" t="s">
        <v>49</v>
      </c>
      <c r="H61" s="11" t="s">
        <v>205</v>
      </c>
      <c r="I61" t="s">
        <v>4</v>
      </c>
      <c r="J61" s="4">
        <v>2013</v>
      </c>
      <c r="K61" s="11" t="s">
        <v>204</v>
      </c>
      <c r="L61" s="4" t="s">
        <v>114</v>
      </c>
      <c r="M61" s="11" t="s">
        <v>715</v>
      </c>
      <c r="N61" s="11" t="s">
        <v>653</v>
      </c>
      <c r="O61" s="11" t="s">
        <v>842</v>
      </c>
      <c r="P61" s="11" t="s">
        <v>255</v>
      </c>
      <c r="Q61" s="11" t="s">
        <v>939</v>
      </c>
      <c r="R61" s="11" t="s">
        <v>673</v>
      </c>
    </row>
    <row r="62" spans="1:18" ht="64" x14ac:dyDescent="0.2">
      <c r="A62" s="11" t="s">
        <v>206</v>
      </c>
      <c r="B62" s="11" t="s">
        <v>208</v>
      </c>
      <c r="C62" s="4">
        <v>2023</v>
      </c>
      <c r="D62" s="11" t="s">
        <v>209</v>
      </c>
      <c r="E62" s="11" t="s">
        <v>1215</v>
      </c>
      <c r="F62" s="11" t="s">
        <v>49</v>
      </c>
      <c r="G62" s="11" t="s">
        <v>49</v>
      </c>
      <c r="H62" s="11" t="s">
        <v>210</v>
      </c>
      <c r="I62" s="11" t="s">
        <v>211</v>
      </c>
      <c r="J62" s="4" t="s">
        <v>49</v>
      </c>
      <c r="K62" s="11" t="s">
        <v>207</v>
      </c>
      <c r="L62" s="4" t="s">
        <v>48</v>
      </c>
      <c r="M62" s="11" t="s">
        <v>716</v>
      </c>
      <c r="N62" s="11" t="s">
        <v>649</v>
      </c>
      <c r="O62" s="11" t="s">
        <v>843</v>
      </c>
      <c r="P62" s="11" t="s">
        <v>659</v>
      </c>
      <c r="Q62" s="11" t="s">
        <v>940</v>
      </c>
      <c r="R62" s="11" t="s">
        <v>669</v>
      </c>
    </row>
    <row r="63" spans="1:18" ht="96" x14ac:dyDescent="0.2">
      <c r="A63" s="14" t="s">
        <v>212</v>
      </c>
      <c r="B63" s="11" t="s">
        <v>214</v>
      </c>
      <c r="C63" s="4">
        <v>2002</v>
      </c>
      <c r="D63" s="11" t="s">
        <v>215</v>
      </c>
      <c r="E63" s="11" t="s">
        <v>1216</v>
      </c>
      <c r="F63" t="s">
        <v>49</v>
      </c>
      <c r="G63" t="s">
        <v>49</v>
      </c>
      <c r="H63" s="11" t="s">
        <v>216</v>
      </c>
      <c r="I63" t="s">
        <v>49</v>
      </c>
      <c r="J63" s="4" t="s">
        <v>49</v>
      </c>
      <c r="K63" s="11" t="s">
        <v>213</v>
      </c>
      <c r="L63" t="s">
        <v>48</v>
      </c>
      <c r="M63" s="11" t="s">
        <v>717</v>
      </c>
      <c r="N63" s="11" t="s">
        <v>1026</v>
      </c>
      <c r="O63" s="11" t="s">
        <v>844</v>
      </c>
      <c r="P63" t="s">
        <v>661</v>
      </c>
      <c r="Q63" s="11" t="s">
        <v>941</v>
      </c>
      <c r="R63" s="11" t="s">
        <v>74</v>
      </c>
    </row>
    <row r="64" spans="1:18" ht="80" x14ac:dyDescent="0.2">
      <c r="A64" t="s">
        <v>217</v>
      </c>
      <c r="B64" s="11" t="s">
        <v>99</v>
      </c>
      <c r="C64" s="4">
        <v>2023</v>
      </c>
      <c r="D64" s="11" t="s">
        <v>220</v>
      </c>
      <c r="E64" s="11" t="s">
        <v>1217</v>
      </c>
      <c r="F64" s="13" t="s">
        <v>161</v>
      </c>
      <c r="G64" s="11" t="s">
        <v>1102</v>
      </c>
      <c r="H64" s="11" t="s">
        <v>219</v>
      </c>
      <c r="I64" s="11" t="s">
        <v>218</v>
      </c>
      <c r="J64" s="4" t="s">
        <v>49</v>
      </c>
      <c r="K64" s="11" t="s">
        <v>213</v>
      </c>
      <c r="L64" s="4" t="s">
        <v>48</v>
      </c>
      <c r="M64" s="11" t="s">
        <v>718</v>
      </c>
      <c r="N64" s="11" t="s">
        <v>648</v>
      </c>
      <c r="O64" s="11" t="s">
        <v>845</v>
      </c>
      <c r="P64" s="11" t="s">
        <v>663</v>
      </c>
      <c r="Q64" s="11" t="s">
        <v>942</v>
      </c>
      <c r="R64" s="11" t="s">
        <v>74</v>
      </c>
    </row>
    <row r="65" spans="1:18" ht="112" x14ac:dyDescent="0.2">
      <c r="A65" t="s">
        <v>221</v>
      </c>
      <c r="B65" s="11" t="s">
        <v>60</v>
      </c>
      <c r="C65" s="4">
        <v>2017</v>
      </c>
      <c r="D65" s="11" t="s">
        <v>223</v>
      </c>
      <c r="E65" s="11" t="s">
        <v>1218</v>
      </c>
      <c r="F65" t="s">
        <v>42</v>
      </c>
      <c r="G65" s="11" t="s">
        <v>224</v>
      </c>
      <c r="H65" s="11" t="s">
        <v>1122</v>
      </c>
      <c r="I65" t="s">
        <v>222</v>
      </c>
      <c r="J65" s="4">
        <v>2015</v>
      </c>
      <c r="K65" s="11" t="s">
        <v>122</v>
      </c>
      <c r="L65" s="4" t="s">
        <v>48</v>
      </c>
      <c r="M65" s="11" t="s">
        <v>719</v>
      </c>
      <c r="N65" s="11" t="s">
        <v>649</v>
      </c>
      <c r="O65" s="11" t="s">
        <v>846</v>
      </c>
      <c r="P65" s="11" t="s">
        <v>648</v>
      </c>
      <c r="Q65" s="11" t="s">
        <v>943</v>
      </c>
      <c r="R65" s="11" t="s">
        <v>74</v>
      </c>
    </row>
    <row r="66" spans="1:18" ht="80" x14ac:dyDescent="0.2">
      <c r="A66" t="s">
        <v>225</v>
      </c>
      <c r="B66" s="11" t="s">
        <v>60</v>
      </c>
      <c r="C66" s="4">
        <v>2015</v>
      </c>
      <c r="D66" s="11" t="s">
        <v>226</v>
      </c>
      <c r="E66" s="11" t="s">
        <v>1219</v>
      </c>
      <c r="F66" s="11" t="s">
        <v>1079</v>
      </c>
      <c r="G66" s="11" t="s">
        <v>227</v>
      </c>
      <c r="H66" s="11" t="s">
        <v>228</v>
      </c>
      <c r="I66" s="11" t="s">
        <v>4</v>
      </c>
      <c r="J66" s="4">
        <v>2012</v>
      </c>
      <c r="K66" s="11" t="s">
        <v>45</v>
      </c>
      <c r="L66" s="4" t="s">
        <v>48</v>
      </c>
      <c r="M66" s="11" t="s">
        <v>720</v>
      </c>
      <c r="N66" s="11" t="s">
        <v>648</v>
      </c>
      <c r="O66" s="11" t="s">
        <v>847</v>
      </c>
      <c r="P66" s="11" t="s">
        <v>659</v>
      </c>
      <c r="Q66" s="11" t="s">
        <v>674</v>
      </c>
      <c r="R66" s="11" t="s">
        <v>667</v>
      </c>
    </row>
    <row r="67" spans="1:18" ht="16" x14ac:dyDescent="0.2">
      <c r="B67" s="11"/>
      <c r="D67" s="11"/>
      <c r="E67" s="11"/>
      <c r="F67" s="11" t="s">
        <v>1074</v>
      </c>
      <c r="G67" s="11"/>
      <c r="H67" s="11"/>
      <c r="I67" s="11"/>
      <c r="K67" s="11"/>
      <c r="M67" s="11"/>
      <c r="N67" s="11"/>
      <c r="O67" s="11"/>
      <c r="P67" s="11"/>
      <c r="Q67" s="11"/>
      <c r="R67" s="11"/>
    </row>
    <row r="68" spans="1:18" ht="16" x14ac:dyDescent="0.2">
      <c r="B68" s="11"/>
      <c r="D68" s="11"/>
      <c r="E68" s="11"/>
      <c r="F68" s="11" t="s">
        <v>1073</v>
      </c>
      <c r="G68" s="11"/>
      <c r="H68" s="11"/>
      <c r="I68" s="11"/>
      <c r="K68" s="11"/>
      <c r="M68" s="11"/>
      <c r="N68" s="11"/>
      <c r="O68" s="11"/>
      <c r="P68" s="11"/>
      <c r="Q68" s="11"/>
      <c r="R68" s="11"/>
    </row>
    <row r="69" spans="1:18" ht="208" x14ac:dyDescent="0.2">
      <c r="A69" t="s">
        <v>229</v>
      </c>
      <c r="B69" s="11" t="s">
        <v>60</v>
      </c>
      <c r="C69" s="4">
        <v>2021</v>
      </c>
      <c r="D69" s="11" t="s">
        <v>230</v>
      </c>
      <c r="E69" s="11" t="s">
        <v>1220</v>
      </c>
      <c r="F69" t="s">
        <v>1164</v>
      </c>
      <c r="G69" s="11" t="s">
        <v>553</v>
      </c>
      <c r="H69" s="11" t="s">
        <v>231</v>
      </c>
      <c r="I69" t="s">
        <v>4</v>
      </c>
      <c r="J69" s="4" t="s">
        <v>49</v>
      </c>
      <c r="K69" s="11" t="s">
        <v>122</v>
      </c>
      <c r="L69" s="4" t="s">
        <v>48</v>
      </c>
      <c r="M69" s="11" t="s">
        <v>232</v>
      </c>
      <c r="N69" s="11" t="s">
        <v>1026</v>
      </c>
      <c r="O69" s="11" t="s">
        <v>869</v>
      </c>
      <c r="P69" s="11" t="s">
        <v>74</v>
      </c>
      <c r="Q69" s="11" t="s">
        <v>155</v>
      </c>
      <c r="R69" s="11" t="s">
        <v>74</v>
      </c>
    </row>
    <row r="70" spans="1:18" ht="96" x14ac:dyDescent="0.2">
      <c r="A70" t="s">
        <v>233</v>
      </c>
      <c r="B70" s="11" t="s">
        <v>63</v>
      </c>
      <c r="C70" s="4">
        <v>2021</v>
      </c>
      <c r="D70" s="11" t="s">
        <v>237</v>
      </c>
      <c r="E70" s="11" t="s">
        <v>1319</v>
      </c>
      <c r="F70" s="11" t="s">
        <v>49</v>
      </c>
      <c r="G70" s="11" t="s">
        <v>49</v>
      </c>
      <c r="H70" s="11" t="s">
        <v>236</v>
      </c>
      <c r="I70" s="11" t="s">
        <v>235</v>
      </c>
      <c r="J70" s="4">
        <v>2018</v>
      </c>
      <c r="K70" s="11" t="s">
        <v>234</v>
      </c>
      <c r="L70" s="4" t="s">
        <v>114</v>
      </c>
      <c r="M70" s="11" t="s">
        <v>721</v>
      </c>
      <c r="N70" s="11" t="s">
        <v>650</v>
      </c>
      <c r="O70" s="11" t="s">
        <v>848</v>
      </c>
      <c r="P70" s="11" t="s">
        <v>660</v>
      </c>
      <c r="Q70" s="11" t="s">
        <v>1029</v>
      </c>
      <c r="R70" s="11" t="s">
        <v>648</v>
      </c>
    </row>
    <row r="71" spans="1:18" ht="192" x14ac:dyDescent="0.2">
      <c r="A71" s="14" t="s">
        <v>240</v>
      </c>
      <c r="B71" t="s">
        <v>63</v>
      </c>
      <c r="C71" s="4">
        <v>2021</v>
      </c>
      <c r="D71" s="11" t="s">
        <v>1039</v>
      </c>
      <c r="E71" s="11" t="s">
        <v>1221</v>
      </c>
      <c r="F71" s="11" t="s">
        <v>1079</v>
      </c>
      <c r="G71" s="11" t="s">
        <v>1040</v>
      </c>
      <c r="H71" s="11" t="s">
        <v>242</v>
      </c>
      <c r="I71" t="s">
        <v>241</v>
      </c>
      <c r="J71" s="4" t="s">
        <v>49</v>
      </c>
      <c r="K71" t="s">
        <v>84</v>
      </c>
      <c r="L71" t="s">
        <v>48</v>
      </c>
      <c r="M71" s="11" t="s">
        <v>722</v>
      </c>
      <c r="N71" t="s">
        <v>648</v>
      </c>
      <c r="O71" t="s">
        <v>814</v>
      </c>
      <c r="P71" t="s">
        <v>661</v>
      </c>
      <c r="Q71" s="11" t="s">
        <v>134</v>
      </c>
      <c r="R71" s="11" t="s">
        <v>671</v>
      </c>
    </row>
    <row r="72" spans="1:18" ht="16" x14ac:dyDescent="0.2">
      <c r="A72" s="14"/>
      <c r="D72" s="11"/>
      <c r="E72" s="11"/>
      <c r="F72" s="11" t="s">
        <v>1074</v>
      </c>
      <c r="G72" s="11"/>
      <c r="H72" s="11"/>
      <c r="L72"/>
      <c r="M72" s="11"/>
      <c r="Q72" s="11"/>
      <c r="R72" s="11"/>
    </row>
    <row r="73" spans="1:18" ht="16" x14ac:dyDescent="0.2">
      <c r="A73" s="14"/>
      <c r="D73" s="11"/>
      <c r="E73" s="11"/>
      <c r="F73" s="11" t="s">
        <v>1073</v>
      </c>
      <c r="G73" s="11"/>
      <c r="H73" s="11"/>
      <c r="L73"/>
      <c r="M73" s="11"/>
      <c r="Q73" s="11"/>
      <c r="R73" s="11"/>
    </row>
    <row r="74" spans="1:18" ht="96" x14ac:dyDescent="0.2">
      <c r="A74" t="s">
        <v>238</v>
      </c>
      <c r="B74" s="11" t="s">
        <v>63</v>
      </c>
      <c r="C74" s="4">
        <v>2022</v>
      </c>
      <c r="D74" s="11" t="s">
        <v>554</v>
      </c>
      <c r="E74" s="13" t="s">
        <v>1222</v>
      </c>
      <c r="F74" t="s">
        <v>49</v>
      </c>
      <c r="G74" s="11" t="s">
        <v>49</v>
      </c>
      <c r="H74" s="11" t="s">
        <v>239</v>
      </c>
      <c r="I74" t="s">
        <v>4</v>
      </c>
      <c r="J74" s="4" t="s">
        <v>49</v>
      </c>
      <c r="K74" s="11" t="s">
        <v>84</v>
      </c>
      <c r="L74" s="4" t="s">
        <v>48</v>
      </c>
      <c r="M74" s="13" t="s">
        <v>49</v>
      </c>
      <c r="N74" s="13" t="s">
        <v>49</v>
      </c>
      <c r="O74" s="11" t="s">
        <v>814</v>
      </c>
      <c r="P74" s="11" t="s">
        <v>661</v>
      </c>
      <c r="Q74" s="11" t="s">
        <v>944</v>
      </c>
      <c r="R74" s="11" t="s">
        <v>665</v>
      </c>
    </row>
    <row r="75" spans="1:18" ht="112" x14ac:dyDescent="0.2">
      <c r="A75" t="s">
        <v>244</v>
      </c>
      <c r="B75" s="11" t="s">
        <v>245</v>
      </c>
      <c r="C75" s="4">
        <v>2022</v>
      </c>
      <c r="D75" s="11" t="s">
        <v>555</v>
      </c>
      <c r="E75" s="11" t="s">
        <v>1223</v>
      </c>
      <c r="F75" s="11" t="s">
        <v>49</v>
      </c>
      <c r="G75" s="11" t="s">
        <v>49</v>
      </c>
      <c r="H75" s="11" t="s">
        <v>246</v>
      </c>
      <c r="I75" s="11" t="s">
        <v>101</v>
      </c>
      <c r="J75" s="4" t="s">
        <v>49</v>
      </c>
      <c r="K75" s="11" t="s">
        <v>46</v>
      </c>
      <c r="L75" s="4" t="s">
        <v>48</v>
      </c>
      <c r="M75" s="11" t="s">
        <v>723</v>
      </c>
      <c r="N75" s="11" t="s">
        <v>250</v>
      </c>
      <c r="O75" s="11" t="s">
        <v>849</v>
      </c>
      <c r="P75" s="11" t="s">
        <v>255</v>
      </c>
      <c r="Q75" s="11" t="s">
        <v>945</v>
      </c>
      <c r="R75" s="11" t="s">
        <v>673</v>
      </c>
    </row>
    <row r="76" spans="1:18" ht="64" x14ac:dyDescent="0.2">
      <c r="A76" t="s">
        <v>247</v>
      </c>
      <c r="B76" s="11" t="s">
        <v>60</v>
      </c>
      <c r="C76" s="4">
        <v>2020</v>
      </c>
      <c r="D76" t="s">
        <v>49</v>
      </c>
      <c r="E76" s="11" t="s">
        <v>1224</v>
      </c>
      <c r="F76" t="s">
        <v>49</v>
      </c>
      <c r="G76" t="s">
        <v>49</v>
      </c>
      <c r="H76" s="11" t="s">
        <v>256</v>
      </c>
      <c r="I76" t="s">
        <v>4</v>
      </c>
      <c r="J76" s="4">
        <v>2014</v>
      </c>
      <c r="K76" t="s">
        <v>122</v>
      </c>
      <c r="L76" s="4" t="s">
        <v>48</v>
      </c>
      <c r="M76" s="11" t="s">
        <v>724</v>
      </c>
      <c r="N76" s="11" t="s">
        <v>1026</v>
      </c>
      <c r="O76" t="s">
        <v>823</v>
      </c>
      <c r="P76" s="11" t="s">
        <v>660</v>
      </c>
      <c r="Q76" s="11" t="s">
        <v>946</v>
      </c>
      <c r="R76" s="11" t="s">
        <v>669</v>
      </c>
    </row>
    <row r="77" spans="1:18" ht="112" x14ac:dyDescent="0.2">
      <c r="A77" t="s">
        <v>39</v>
      </c>
      <c r="B77" s="11" t="s">
        <v>63</v>
      </c>
      <c r="C77" s="4">
        <v>2022</v>
      </c>
      <c r="D77" s="11" t="s">
        <v>29</v>
      </c>
      <c r="E77" s="11" t="s">
        <v>1225</v>
      </c>
      <c r="F77" s="11" t="s">
        <v>1181</v>
      </c>
      <c r="G77" s="11"/>
      <c r="H77" s="11" t="s">
        <v>80</v>
      </c>
      <c r="I77" s="11" t="s">
        <v>31</v>
      </c>
      <c r="J77" s="4">
        <v>2013</v>
      </c>
      <c r="K77" s="11" t="s">
        <v>55</v>
      </c>
      <c r="L77" s="4" t="s">
        <v>114</v>
      </c>
      <c r="M77" s="11" t="s">
        <v>682</v>
      </c>
      <c r="N77" s="11" t="s">
        <v>658</v>
      </c>
      <c r="O77" s="11" t="s">
        <v>809</v>
      </c>
      <c r="P77" s="11" t="s">
        <v>660</v>
      </c>
      <c r="Q77" s="11" t="s">
        <v>919</v>
      </c>
      <c r="R77" s="11" t="s">
        <v>665</v>
      </c>
    </row>
    <row r="78" spans="1:18" ht="176" x14ac:dyDescent="0.2">
      <c r="A78" t="s">
        <v>257</v>
      </c>
      <c r="B78" t="s">
        <v>69</v>
      </c>
      <c r="C78" s="4">
        <v>2015</v>
      </c>
      <c r="D78" s="11" t="s">
        <v>259</v>
      </c>
      <c r="E78" s="11" t="s">
        <v>1226</v>
      </c>
      <c r="F78" s="11" t="s">
        <v>1079</v>
      </c>
      <c r="G78" s="11" t="s">
        <v>556</v>
      </c>
      <c r="H78" s="11" t="s">
        <v>261</v>
      </c>
      <c r="I78" t="s">
        <v>159</v>
      </c>
      <c r="J78" s="4" t="s">
        <v>260</v>
      </c>
      <c r="K78" t="s">
        <v>258</v>
      </c>
      <c r="L78" s="4" t="s">
        <v>48</v>
      </c>
      <c r="M78" s="11" t="s">
        <v>725</v>
      </c>
      <c r="N78" s="11" t="s">
        <v>248</v>
      </c>
      <c r="O78" s="11" t="s">
        <v>850</v>
      </c>
      <c r="P78" s="11" t="s">
        <v>648</v>
      </c>
      <c r="Q78" t="s">
        <v>155</v>
      </c>
      <c r="R78" s="11" t="s">
        <v>74</v>
      </c>
    </row>
    <row r="79" spans="1:18" ht="16" x14ac:dyDescent="0.2">
      <c r="D79" s="11"/>
      <c r="E79" s="11"/>
      <c r="F79" s="11" t="s">
        <v>1074</v>
      </c>
      <c r="G79" s="11"/>
      <c r="H79" s="11"/>
      <c r="M79" s="11"/>
      <c r="N79" s="11"/>
      <c r="O79" s="11"/>
      <c r="P79" s="11"/>
      <c r="R79" s="11"/>
    </row>
    <row r="80" spans="1:18" ht="16" x14ac:dyDescent="0.2">
      <c r="D80" s="11"/>
      <c r="E80" s="11"/>
      <c r="F80" s="11" t="s">
        <v>1073</v>
      </c>
      <c r="G80" s="11"/>
      <c r="H80" s="11"/>
      <c r="M80" s="11"/>
      <c r="N80" s="11"/>
      <c r="O80" s="11"/>
      <c r="P80" s="11"/>
      <c r="R80" s="11"/>
    </row>
    <row r="81" spans="1:18" ht="80" x14ac:dyDescent="0.2">
      <c r="A81" t="s">
        <v>262</v>
      </c>
      <c r="B81" s="11" t="s">
        <v>60</v>
      </c>
      <c r="C81" s="4">
        <v>2016</v>
      </c>
      <c r="D81" s="11" t="s">
        <v>264</v>
      </c>
      <c r="E81" s="11" t="s">
        <v>1227</v>
      </c>
      <c r="F81" t="s">
        <v>49</v>
      </c>
      <c r="G81" s="11" t="s">
        <v>265</v>
      </c>
      <c r="H81" s="11" t="s">
        <v>263</v>
      </c>
      <c r="I81" t="s">
        <v>266</v>
      </c>
      <c r="J81" s="4" t="s">
        <v>49</v>
      </c>
      <c r="K81" s="11" t="s">
        <v>45</v>
      </c>
      <c r="L81" s="4" t="s">
        <v>48</v>
      </c>
      <c r="M81" s="11" t="s">
        <v>726</v>
      </c>
      <c r="N81" s="11" t="s">
        <v>1026</v>
      </c>
      <c r="O81" s="11" t="s">
        <v>823</v>
      </c>
      <c r="P81" s="11" t="s">
        <v>660</v>
      </c>
      <c r="Q81" s="11" t="s">
        <v>947</v>
      </c>
      <c r="R81" s="11" t="s">
        <v>667</v>
      </c>
    </row>
    <row r="82" spans="1:18" ht="128" x14ac:dyDescent="0.2">
      <c r="A82" t="s">
        <v>267</v>
      </c>
      <c r="B82" s="11" t="s">
        <v>60</v>
      </c>
      <c r="C82" s="4">
        <v>2023</v>
      </c>
      <c r="D82" s="11" t="s">
        <v>269</v>
      </c>
      <c r="E82" s="11" t="s">
        <v>1320</v>
      </c>
      <c r="F82" s="11" t="s">
        <v>1079</v>
      </c>
      <c r="G82" s="6" t="s">
        <v>557</v>
      </c>
      <c r="H82" s="11" t="s">
        <v>1110</v>
      </c>
      <c r="I82" t="s">
        <v>268</v>
      </c>
      <c r="J82" s="4">
        <v>2020</v>
      </c>
      <c r="K82" t="s">
        <v>122</v>
      </c>
      <c r="L82" s="4" t="s">
        <v>48</v>
      </c>
      <c r="M82" s="11" t="s">
        <v>727</v>
      </c>
      <c r="N82" t="s">
        <v>645</v>
      </c>
      <c r="O82" s="11" t="s">
        <v>1148</v>
      </c>
      <c r="P82" s="11" t="s">
        <v>660</v>
      </c>
      <c r="Q82" s="11" t="s">
        <v>1030</v>
      </c>
      <c r="R82" s="11" t="s">
        <v>648</v>
      </c>
    </row>
    <row r="83" spans="1:18" ht="16" x14ac:dyDescent="0.2">
      <c r="B83" s="11"/>
      <c r="D83" s="11"/>
      <c r="E83" s="11"/>
      <c r="F83" s="11" t="s">
        <v>1074</v>
      </c>
      <c r="G83" s="6"/>
      <c r="H83" s="11"/>
      <c r="M83" s="11"/>
      <c r="O83" s="11"/>
      <c r="P83" s="11"/>
      <c r="Q83" s="11"/>
      <c r="R83" s="11"/>
    </row>
    <row r="84" spans="1:18" ht="16" x14ac:dyDescent="0.2">
      <c r="B84" s="11"/>
      <c r="D84" s="11"/>
      <c r="E84" s="11"/>
      <c r="F84" s="11" t="s">
        <v>1073</v>
      </c>
      <c r="G84" s="6"/>
      <c r="H84" s="11"/>
      <c r="M84" s="11"/>
      <c r="O84" s="11"/>
      <c r="P84" s="11"/>
      <c r="Q84" s="11"/>
      <c r="R84" s="11"/>
    </row>
    <row r="85" spans="1:18" ht="80" x14ac:dyDescent="0.2">
      <c r="A85" t="s">
        <v>270</v>
      </c>
      <c r="B85" t="s">
        <v>272</v>
      </c>
      <c r="C85" s="4">
        <v>2022</v>
      </c>
      <c r="D85" t="s">
        <v>273</v>
      </c>
      <c r="E85" s="11" t="s">
        <v>1228</v>
      </c>
      <c r="F85" t="s">
        <v>49</v>
      </c>
      <c r="G85" t="s">
        <v>49</v>
      </c>
      <c r="H85" s="11" t="s">
        <v>274</v>
      </c>
      <c r="I85" t="s">
        <v>4</v>
      </c>
      <c r="J85" s="4">
        <v>2017</v>
      </c>
      <c r="K85" s="11" t="s">
        <v>271</v>
      </c>
      <c r="L85" s="4" t="s">
        <v>48</v>
      </c>
      <c r="M85" s="11" t="s">
        <v>728</v>
      </c>
      <c r="N85" s="11" t="s">
        <v>1026</v>
      </c>
      <c r="O85" s="11" t="s">
        <v>838</v>
      </c>
      <c r="P85" s="11" t="s">
        <v>660</v>
      </c>
      <c r="Q85" s="11" t="s">
        <v>948</v>
      </c>
      <c r="R85" t="s">
        <v>275</v>
      </c>
    </row>
    <row r="86" spans="1:18" ht="144" x14ac:dyDescent="0.2">
      <c r="A86" t="s">
        <v>10</v>
      </c>
      <c r="B86" s="11" t="s">
        <v>60</v>
      </c>
      <c r="C86" s="4">
        <v>2021</v>
      </c>
      <c r="D86" s="6" t="s">
        <v>560</v>
      </c>
      <c r="E86" s="11" t="s">
        <v>1229</v>
      </c>
      <c r="F86" s="11" t="s">
        <v>1079</v>
      </c>
      <c r="G86" s="6" t="s">
        <v>561</v>
      </c>
      <c r="H86" s="11" t="s">
        <v>278</v>
      </c>
      <c r="I86" t="s">
        <v>4</v>
      </c>
      <c r="J86" s="4" t="s">
        <v>13</v>
      </c>
      <c r="K86" s="11" t="s">
        <v>75</v>
      </c>
      <c r="L86" s="4" t="s">
        <v>48</v>
      </c>
      <c r="M86" s="11" t="s">
        <v>730</v>
      </c>
      <c r="N86" s="11" t="s">
        <v>1026</v>
      </c>
      <c r="O86" s="11" t="s">
        <v>852</v>
      </c>
      <c r="P86" s="11" t="s">
        <v>660</v>
      </c>
      <c r="Q86" t="s">
        <v>814</v>
      </c>
      <c r="R86" s="11" t="s">
        <v>661</v>
      </c>
    </row>
    <row r="87" spans="1:18" ht="16" x14ac:dyDescent="0.2">
      <c r="B87" s="11"/>
      <c r="D87" s="6"/>
      <c r="E87" s="11"/>
      <c r="F87" s="11" t="s">
        <v>1074</v>
      </c>
      <c r="G87" s="6"/>
      <c r="H87" s="11"/>
      <c r="K87" s="11"/>
      <c r="M87" s="11"/>
      <c r="N87" s="11"/>
      <c r="O87" s="11"/>
      <c r="P87" s="11"/>
      <c r="R87" s="11"/>
    </row>
    <row r="88" spans="1:18" ht="16" x14ac:dyDescent="0.2">
      <c r="B88" s="11"/>
      <c r="D88" s="6"/>
      <c r="E88" s="11"/>
      <c r="F88" s="11" t="s">
        <v>1073</v>
      </c>
      <c r="G88" s="6"/>
      <c r="H88" s="11"/>
      <c r="K88" s="11"/>
      <c r="M88" s="11"/>
      <c r="N88" s="11"/>
      <c r="O88" s="11"/>
      <c r="P88" s="11"/>
      <c r="R88" s="11"/>
    </row>
    <row r="89" spans="1:18" ht="112" x14ac:dyDescent="0.2">
      <c r="A89" t="s">
        <v>276</v>
      </c>
      <c r="B89" s="11" t="s">
        <v>60</v>
      </c>
      <c r="C89" s="4">
        <v>2023</v>
      </c>
      <c r="D89" s="11" t="s">
        <v>558</v>
      </c>
      <c r="E89" s="11" t="s">
        <v>1230</v>
      </c>
      <c r="F89" s="11" t="s">
        <v>1079</v>
      </c>
      <c r="G89" s="11" t="s">
        <v>559</v>
      </c>
      <c r="H89" s="11" t="s">
        <v>278</v>
      </c>
      <c r="I89" t="s">
        <v>4</v>
      </c>
      <c r="J89" s="4" t="s">
        <v>13</v>
      </c>
      <c r="K89" s="11" t="s">
        <v>277</v>
      </c>
      <c r="L89" s="4" t="s">
        <v>82</v>
      </c>
      <c r="M89" s="11" t="s">
        <v>729</v>
      </c>
      <c r="N89" s="11" t="s">
        <v>1026</v>
      </c>
      <c r="O89" s="11" t="s">
        <v>851</v>
      </c>
      <c r="P89" s="11" t="s">
        <v>255</v>
      </c>
      <c r="Q89" t="s">
        <v>814</v>
      </c>
      <c r="R89" s="11" t="s">
        <v>661</v>
      </c>
    </row>
    <row r="90" spans="1:18" ht="16" x14ac:dyDescent="0.2">
      <c r="B90" s="11"/>
      <c r="D90" s="11"/>
      <c r="E90" s="11"/>
      <c r="F90" s="11" t="s">
        <v>1074</v>
      </c>
      <c r="G90" s="11"/>
      <c r="H90" s="11"/>
      <c r="K90" s="11"/>
      <c r="M90" s="11"/>
      <c r="N90" s="11"/>
      <c r="O90" s="11"/>
      <c r="P90" s="11"/>
      <c r="R90" s="11"/>
    </row>
    <row r="91" spans="1:18" ht="16" x14ac:dyDescent="0.2">
      <c r="B91" s="11"/>
      <c r="D91" s="11"/>
      <c r="E91" s="11"/>
      <c r="F91" s="11" t="s">
        <v>1073</v>
      </c>
      <c r="G91" s="11"/>
      <c r="H91" s="11"/>
      <c r="K91" s="11"/>
      <c r="M91" s="11"/>
      <c r="N91" s="11"/>
      <c r="O91" s="11"/>
      <c r="P91" s="11"/>
      <c r="R91" s="11"/>
    </row>
    <row r="92" spans="1:18" ht="144" x14ac:dyDescent="0.2">
      <c r="A92" s="14" t="s">
        <v>279</v>
      </c>
      <c r="B92" s="11" t="s">
        <v>281</v>
      </c>
      <c r="C92" s="4">
        <v>2007</v>
      </c>
      <c r="D92" s="11" t="s">
        <v>562</v>
      </c>
      <c r="E92" s="11" t="s">
        <v>1231</v>
      </c>
      <c r="F92" s="11" t="s">
        <v>1164</v>
      </c>
      <c r="G92" s="11" t="s">
        <v>563</v>
      </c>
      <c r="H92" s="11" t="s">
        <v>284</v>
      </c>
      <c r="I92" t="s">
        <v>218</v>
      </c>
      <c r="J92" s="4" t="s">
        <v>49</v>
      </c>
      <c r="K92" s="11" t="s">
        <v>280</v>
      </c>
      <c r="L92" s="4" t="s">
        <v>48</v>
      </c>
      <c r="M92" s="11" t="s">
        <v>731</v>
      </c>
      <c r="N92" s="11" t="s">
        <v>250</v>
      </c>
      <c r="O92" s="11" t="s">
        <v>1038</v>
      </c>
      <c r="P92" s="11" t="s">
        <v>663</v>
      </c>
      <c r="Q92" s="11" t="s">
        <v>949</v>
      </c>
      <c r="R92" s="11" t="s">
        <v>74</v>
      </c>
    </row>
    <row r="93" spans="1:18" ht="16" x14ac:dyDescent="0.2">
      <c r="A93" s="14"/>
      <c r="B93" s="11"/>
      <c r="D93" s="11"/>
      <c r="E93" s="11"/>
      <c r="F93" s="11" t="s">
        <v>1167</v>
      </c>
      <c r="G93" s="11"/>
      <c r="H93" s="11"/>
      <c r="K93" s="11"/>
      <c r="M93" s="11"/>
      <c r="N93" s="11"/>
      <c r="O93" s="11"/>
      <c r="P93" s="11"/>
      <c r="Q93" s="11"/>
      <c r="R93" s="11"/>
    </row>
    <row r="94" spans="1:18" ht="320" x14ac:dyDescent="0.2">
      <c r="A94" t="s">
        <v>282</v>
      </c>
      <c r="B94" s="11" t="s">
        <v>64</v>
      </c>
      <c r="C94" s="4">
        <v>2013</v>
      </c>
      <c r="D94" s="11" t="s">
        <v>564</v>
      </c>
      <c r="E94" s="11" t="s">
        <v>1232</v>
      </c>
      <c r="F94" s="11" t="s">
        <v>1079</v>
      </c>
      <c r="G94" s="11" t="s">
        <v>1103</v>
      </c>
      <c r="H94" s="11" t="s">
        <v>1123</v>
      </c>
      <c r="I94" t="s">
        <v>218</v>
      </c>
      <c r="J94" s="4" t="s">
        <v>49</v>
      </c>
      <c r="K94" s="11" t="s">
        <v>283</v>
      </c>
      <c r="L94" s="4" t="s">
        <v>48</v>
      </c>
      <c r="M94" s="11" t="s">
        <v>732</v>
      </c>
      <c r="N94" s="11" t="s">
        <v>248</v>
      </c>
      <c r="O94" s="11" t="s">
        <v>810</v>
      </c>
      <c r="P94" s="11" t="s">
        <v>663</v>
      </c>
      <c r="Q94" s="11" t="s">
        <v>1159</v>
      </c>
      <c r="R94" s="11" t="s">
        <v>671</v>
      </c>
    </row>
    <row r="95" spans="1:18" ht="16" x14ac:dyDescent="0.2">
      <c r="B95" s="11"/>
      <c r="D95" s="11"/>
      <c r="E95" s="11"/>
      <c r="F95" s="11" t="s">
        <v>1074</v>
      </c>
      <c r="G95" s="11"/>
      <c r="H95" s="11"/>
      <c r="K95" s="11"/>
      <c r="M95" s="11"/>
      <c r="N95" s="11"/>
      <c r="O95" s="11"/>
      <c r="P95" s="11"/>
      <c r="Q95" s="11"/>
      <c r="R95" s="11"/>
    </row>
    <row r="96" spans="1:18" ht="16" x14ac:dyDescent="0.2">
      <c r="B96" s="11"/>
      <c r="D96" s="11"/>
      <c r="E96" s="11"/>
      <c r="F96" s="11" t="s">
        <v>1073</v>
      </c>
      <c r="G96" s="11"/>
      <c r="H96" s="11"/>
      <c r="K96" s="11"/>
      <c r="M96" s="11"/>
      <c r="N96" s="11"/>
      <c r="O96" s="11"/>
      <c r="P96" s="11"/>
      <c r="Q96" s="11"/>
      <c r="R96" s="11"/>
    </row>
    <row r="97" spans="1:18" ht="16" x14ac:dyDescent="0.2">
      <c r="B97" s="11"/>
      <c r="D97" s="11"/>
      <c r="E97" s="11"/>
      <c r="F97" s="11" t="s">
        <v>1168</v>
      </c>
      <c r="G97" s="11"/>
      <c r="H97" s="11"/>
      <c r="K97" s="11"/>
      <c r="M97" s="11"/>
      <c r="N97" s="11"/>
      <c r="O97" s="11"/>
      <c r="P97" s="11"/>
      <c r="Q97" s="11"/>
      <c r="R97" s="11"/>
    </row>
    <row r="98" spans="1:18" ht="16" x14ac:dyDescent="0.2">
      <c r="B98" s="11"/>
      <c r="D98" s="11"/>
      <c r="E98" s="11"/>
      <c r="F98" s="11" t="s">
        <v>1167</v>
      </c>
      <c r="G98" s="11"/>
      <c r="H98" s="11"/>
      <c r="K98" s="11"/>
      <c r="M98" s="11"/>
      <c r="N98" s="11"/>
      <c r="O98" s="11"/>
      <c r="P98" s="11"/>
      <c r="Q98" s="11"/>
      <c r="R98" s="11"/>
    </row>
    <row r="99" spans="1:18" ht="16" x14ac:dyDescent="0.2">
      <c r="B99" s="11"/>
      <c r="D99" s="11"/>
      <c r="E99" s="11"/>
      <c r="F99" s="11" t="s">
        <v>1164</v>
      </c>
      <c r="G99" s="11"/>
      <c r="H99" s="11"/>
      <c r="K99" s="11"/>
      <c r="M99" s="11"/>
      <c r="N99" s="11"/>
      <c r="O99" s="11"/>
      <c r="P99" s="11"/>
      <c r="Q99" s="11"/>
      <c r="R99" s="11"/>
    </row>
    <row r="100" spans="1:18" ht="160" x14ac:dyDescent="0.2">
      <c r="A100" t="s">
        <v>287</v>
      </c>
      <c r="B100" s="11" t="s">
        <v>112</v>
      </c>
      <c r="C100" s="4">
        <v>2003</v>
      </c>
      <c r="D100" s="11" t="s">
        <v>1022</v>
      </c>
      <c r="E100" s="11" t="s">
        <v>1233</v>
      </c>
      <c r="F100" s="11" t="s">
        <v>1169</v>
      </c>
      <c r="G100" s="6" t="s">
        <v>565</v>
      </c>
      <c r="H100" s="11" t="s">
        <v>285</v>
      </c>
      <c r="I100" t="s">
        <v>4</v>
      </c>
      <c r="J100" s="4">
        <v>1995</v>
      </c>
      <c r="K100" s="11" t="s">
        <v>111</v>
      </c>
      <c r="L100" s="4" t="s">
        <v>114</v>
      </c>
      <c r="M100" s="11" t="s">
        <v>733</v>
      </c>
      <c r="N100" s="11" t="s">
        <v>286</v>
      </c>
      <c r="O100" s="11" t="s">
        <v>817</v>
      </c>
      <c r="P100" s="11" t="s">
        <v>660</v>
      </c>
      <c r="Q100" s="11" t="s">
        <v>950</v>
      </c>
      <c r="R100" s="11" t="s">
        <v>275</v>
      </c>
    </row>
    <row r="101" spans="1:18" ht="16" x14ac:dyDescent="0.2">
      <c r="B101" s="11"/>
      <c r="D101" s="11"/>
      <c r="E101" s="11"/>
      <c r="F101" s="11" t="s">
        <v>1170</v>
      </c>
      <c r="G101" s="6"/>
      <c r="H101" s="11"/>
      <c r="K101" s="11"/>
      <c r="M101" s="11"/>
      <c r="N101" s="11"/>
      <c r="O101" s="11"/>
      <c r="P101" s="11"/>
      <c r="Q101" s="11"/>
      <c r="R101" s="11"/>
    </row>
    <row r="102" spans="1:18" ht="96" x14ac:dyDescent="0.2">
      <c r="A102" t="s">
        <v>288</v>
      </c>
      <c r="B102" s="11" t="s">
        <v>99</v>
      </c>
      <c r="C102" s="4">
        <v>2000</v>
      </c>
      <c r="D102" s="11" t="s">
        <v>566</v>
      </c>
      <c r="E102" s="11" t="s">
        <v>1234</v>
      </c>
      <c r="F102" t="s">
        <v>49</v>
      </c>
      <c r="G102" t="s">
        <v>49</v>
      </c>
      <c r="H102" s="11" t="s">
        <v>289</v>
      </c>
      <c r="I102" t="s">
        <v>49</v>
      </c>
      <c r="J102" s="4" t="s">
        <v>49</v>
      </c>
      <c r="K102" s="11" t="s">
        <v>213</v>
      </c>
      <c r="L102" s="4" t="s">
        <v>48</v>
      </c>
      <c r="M102" s="11" t="s">
        <v>734</v>
      </c>
      <c r="N102" s="11" t="s">
        <v>652</v>
      </c>
      <c r="O102" s="11" t="s">
        <v>853</v>
      </c>
      <c r="P102" s="11" t="s">
        <v>74</v>
      </c>
      <c r="Q102" s="11" t="s">
        <v>951</v>
      </c>
      <c r="R102" s="11" t="s">
        <v>667</v>
      </c>
    </row>
    <row r="103" spans="1:18" ht="128" x14ac:dyDescent="0.2">
      <c r="A103" t="s">
        <v>290</v>
      </c>
      <c r="B103" t="s">
        <v>63</v>
      </c>
      <c r="C103" s="4">
        <v>2022</v>
      </c>
      <c r="D103" s="11" t="s">
        <v>567</v>
      </c>
      <c r="E103" s="11" t="s">
        <v>1235</v>
      </c>
      <c r="F103" s="11" t="s">
        <v>1079</v>
      </c>
      <c r="G103" s="11" t="s">
        <v>568</v>
      </c>
      <c r="H103" s="11" t="s">
        <v>291</v>
      </c>
      <c r="I103" t="s">
        <v>30</v>
      </c>
      <c r="J103" s="4">
        <v>2020</v>
      </c>
      <c r="K103" t="s">
        <v>84</v>
      </c>
      <c r="L103" s="4" t="s">
        <v>48</v>
      </c>
      <c r="M103" s="11" t="s">
        <v>735</v>
      </c>
      <c r="N103" t="s">
        <v>645</v>
      </c>
      <c r="O103" s="11" t="s">
        <v>854</v>
      </c>
      <c r="P103" s="11" t="s">
        <v>660</v>
      </c>
      <c r="Q103" s="11" t="s">
        <v>292</v>
      </c>
      <c r="R103" s="11" t="s">
        <v>671</v>
      </c>
    </row>
    <row r="104" spans="1:18" ht="16" x14ac:dyDescent="0.2">
      <c r="D104" s="11"/>
      <c r="E104" s="11"/>
      <c r="F104" s="11" t="s">
        <v>1074</v>
      </c>
      <c r="G104" s="11"/>
      <c r="H104" s="11"/>
      <c r="M104" s="11"/>
      <c r="O104" s="11"/>
      <c r="P104" s="11"/>
      <c r="Q104" s="11"/>
      <c r="R104" s="11"/>
    </row>
    <row r="105" spans="1:18" ht="16" x14ac:dyDescent="0.2">
      <c r="D105" s="11"/>
      <c r="E105" s="11"/>
      <c r="F105" s="11" t="s">
        <v>1073</v>
      </c>
      <c r="G105" s="11"/>
      <c r="H105" s="11"/>
      <c r="M105" s="11"/>
      <c r="O105" s="11"/>
      <c r="P105" s="11"/>
      <c r="Q105" s="11"/>
      <c r="R105" s="11"/>
    </row>
    <row r="106" spans="1:18" ht="64" x14ac:dyDescent="0.2">
      <c r="A106" t="s">
        <v>294</v>
      </c>
      <c r="B106" s="11" t="s">
        <v>61</v>
      </c>
      <c r="C106" s="4">
        <v>2018</v>
      </c>
      <c r="D106" s="11" t="s">
        <v>569</v>
      </c>
      <c r="E106" s="11" t="s">
        <v>1236</v>
      </c>
      <c r="F106" t="s">
        <v>49</v>
      </c>
      <c r="G106" t="s">
        <v>49</v>
      </c>
      <c r="H106" s="11" t="s">
        <v>1124</v>
      </c>
      <c r="I106" t="s">
        <v>4</v>
      </c>
      <c r="J106" s="4" t="s">
        <v>49</v>
      </c>
      <c r="K106" s="11" t="s">
        <v>295</v>
      </c>
      <c r="L106" s="4" t="s">
        <v>82</v>
      </c>
      <c r="M106" s="11" t="s">
        <v>736</v>
      </c>
      <c r="N106" t="s">
        <v>648</v>
      </c>
      <c r="O106" s="11" t="s">
        <v>855</v>
      </c>
      <c r="P106" s="11" t="s">
        <v>1155</v>
      </c>
      <c r="Q106" s="11" t="s">
        <v>1160</v>
      </c>
      <c r="R106" s="13" t="s">
        <v>666</v>
      </c>
    </row>
    <row r="107" spans="1:18" ht="96" x14ac:dyDescent="0.2">
      <c r="A107" t="s">
        <v>296</v>
      </c>
      <c r="B107" t="s">
        <v>63</v>
      </c>
      <c r="C107" s="4">
        <v>2005</v>
      </c>
      <c r="D107" s="11" t="s">
        <v>570</v>
      </c>
      <c r="E107" s="11" t="s">
        <v>1237</v>
      </c>
      <c r="F107" t="s">
        <v>49</v>
      </c>
      <c r="G107" t="s">
        <v>49</v>
      </c>
      <c r="H107" s="11" t="s">
        <v>297</v>
      </c>
      <c r="I107" t="s">
        <v>4</v>
      </c>
      <c r="J107" s="4">
        <v>1997</v>
      </c>
      <c r="K107" s="11" t="s">
        <v>73</v>
      </c>
      <c r="L107" s="4" t="s">
        <v>114</v>
      </c>
      <c r="M107" s="11" t="s">
        <v>737</v>
      </c>
      <c r="N107" s="11" t="s">
        <v>286</v>
      </c>
      <c r="O107" s="11" t="s">
        <v>856</v>
      </c>
      <c r="P107" s="11" t="s">
        <v>660</v>
      </c>
      <c r="Q107" s="11" t="s">
        <v>950</v>
      </c>
      <c r="R107" s="11" t="s">
        <v>275</v>
      </c>
    </row>
    <row r="108" spans="1:18" ht="144" x14ac:dyDescent="0.2">
      <c r="A108" t="s">
        <v>298</v>
      </c>
      <c r="B108" s="11" t="s">
        <v>99</v>
      </c>
      <c r="C108" s="4">
        <v>2021</v>
      </c>
      <c r="D108" s="11" t="s">
        <v>571</v>
      </c>
      <c r="E108" s="11" t="s">
        <v>1238</v>
      </c>
      <c r="F108" s="11" t="s">
        <v>1079</v>
      </c>
      <c r="G108" s="6" t="s">
        <v>572</v>
      </c>
      <c r="H108" s="11" t="s">
        <v>299</v>
      </c>
      <c r="I108" t="s">
        <v>34</v>
      </c>
      <c r="J108" s="4">
        <v>2019</v>
      </c>
      <c r="K108" t="s">
        <v>129</v>
      </c>
      <c r="L108" s="4" t="s">
        <v>48</v>
      </c>
      <c r="M108" s="11" t="s">
        <v>738</v>
      </c>
      <c r="N108" t="s">
        <v>648</v>
      </c>
      <c r="O108" s="11" t="s">
        <v>857</v>
      </c>
      <c r="P108" s="11" t="s">
        <v>660</v>
      </c>
      <c r="Q108" s="11" t="s">
        <v>952</v>
      </c>
      <c r="R108" s="11" t="s">
        <v>74</v>
      </c>
    </row>
    <row r="109" spans="1:18" ht="16" x14ac:dyDescent="0.2">
      <c r="B109" s="11"/>
      <c r="D109" s="11"/>
      <c r="E109" s="11"/>
      <c r="F109" s="11" t="s">
        <v>1074</v>
      </c>
      <c r="G109" s="6"/>
      <c r="H109" s="11"/>
      <c r="M109" s="11"/>
      <c r="O109" s="11"/>
      <c r="P109" s="11"/>
      <c r="Q109" s="11"/>
      <c r="R109" s="11"/>
    </row>
    <row r="110" spans="1:18" ht="16" x14ac:dyDescent="0.2">
      <c r="B110" s="11"/>
      <c r="D110" s="11"/>
      <c r="E110" s="11"/>
      <c r="F110" s="11" t="s">
        <v>1073</v>
      </c>
      <c r="G110" s="6"/>
      <c r="H110" s="11"/>
      <c r="M110" s="11"/>
      <c r="O110" s="11"/>
      <c r="P110" s="11"/>
      <c r="Q110" s="11"/>
      <c r="R110" s="11"/>
    </row>
    <row r="111" spans="1:18" ht="96" x14ac:dyDescent="0.2">
      <c r="A111" t="s">
        <v>300</v>
      </c>
      <c r="B111" s="11" t="s">
        <v>60</v>
      </c>
      <c r="C111" s="4">
        <v>2023</v>
      </c>
      <c r="D111" s="6" t="s">
        <v>573</v>
      </c>
      <c r="E111" s="11" t="s">
        <v>1239</v>
      </c>
      <c r="F111" t="s">
        <v>1164</v>
      </c>
      <c r="G111" s="11" t="s">
        <v>301</v>
      </c>
      <c r="H111" s="11" t="s">
        <v>302</v>
      </c>
      <c r="I111" t="s">
        <v>30</v>
      </c>
      <c r="J111" s="4" t="s">
        <v>49</v>
      </c>
      <c r="K111" s="11" t="s">
        <v>45</v>
      </c>
      <c r="L111" s="4" t="s">
        <v>48</v>
      </c>
      <c r="M111" s="11" t="s">
        <v>739</v>
      </c>
      <c r="N111" s="11" t="s">
        <v>1026</v>
      </c>
      <c r="O111" s="11" t="s">
        <v>858</v>
      </c>
      <c r="P111" s="11" t="s">
        <v>660</v>
      </c>
      <c r="Q111" s="11" t="s">
        <v>953</v>
      </c>
      <c r="R111" s="13" t="s">
        <v>74</v>
      </c>
    </row>
    <row r="112" spans="1:18" ht="128" x14ac:dyDescent="0.2">
      <c r="A112" t="s">
        <v>303</v>
      </c>
      <c r="B112" s="11" t="s">
        <v>305</v>
      </c>
      <c r="C112" s="4">
        <v>2022</v>
      </c>
      <c r="D112" s="11" t="s">
        <v>307</v>
      </c>
      <c r="E112" s="11" t="s">
        <v>1321</v>
      </c>
      <c r="F112" t="s">
        <v>49</v>
      </c>
      <c r="G112" t="s">
        <v>49</v>
      </c>
      <c r="H112" s="11" t="s">
        <v>1125</v>
      </c>
      <c r="I112" t="s">
        <v>4</v>
      </c>
      <c r="J112" s="4" t="s">
        <v>306</v>
      </c>
      <c r="K112" t="s">
        <v>304</v>
      </c>
      <c r="L112" s="4" t="s">
        <v>82</v>
      </c>
      <c r="M112" s="11" t="s">
        <v>740</v>
      </c>
      <c r="N112" s="14" t="s">
        <v>648</v>
      </c>
      <c r="O112" s="11" t="s">
        <v>859</v>
      </c>
      <c r="P112" s="11" t="s">
        <v>255</v>
      </c>
      <c r="Q112" s="11" t="s">
        <v>1033</v>
      </c>
      <c r="R112" s="13" t="s">
        <v>666</v>
      </c>
    </row>
    <row r="113" spans="1:18" ht="96" x14ac:dyDescent="0.2">
      <c r="A113" t="s">
        <v>309</v>
      </c>
      <c r="B113" s="11" t="s">
        <v>91</v>
      </c>
      <c r="C113" s="4">
        <v>2018</v>
      </c>
      <c r="D113" s="11" t="s">
        <v>310</v>
      </c>
      <c r="E113" s="11" t="s">
        <v>1240</v>
      </c>
      <c r="F113" s="11" t="s">
        <v>1079</v>
      </c>
      <c r="G113" t="s">
        <v>49</v>
      </c>
      <c r="H113" s="11" t="s">
        <v>311</v>
      </c>
      <c r="I113" t="s">
        <v>218</v>
      </c>
      <c r="J113" s="4" t="s">
        <v>49</v>
      </c>
      <c r="K113" s="11" t="s">
        <v>89</v>
      </c>
      <c r="L113" s="4" t="s">
        <v>48</v>
      </c>
      <c r="M113" s="11" t="s">
        <v>741</v>
      </c>
      <c r="N113" s="11" t="s">
        <v>1010</v>
      </c>
      <c r="O113" s="11" t="s">
        <v>161</v>
      </c>
      <c r="P113" s="11" t="s">
        <v>74</v>
      </c>
      <c r="Q113" s="11" t="s">
        <v>954</v>
      </c>
      <c r="R113" t="s">
        <v>308</v>
      </c>
    </row>
    <row r="114" spans="1:18" ht="16" x14ac:dyDescent="0.2">
      <c r="B114" s="11"/>
      <c r="D114" s="11"/>
      <c r="E114" s="11"/>
      <c r="F114" s="11" t="s">
        <v>1074</v>
      </c>
      <c r="H114" s="11"/>
      <c r="K114" s="11"/>
      <c r="M114" s="11"/>
      <c r="N114" s="11"/>
      <c r="O114" s="11"/>
      <c r="P114" s="11"/>
      <c r="Q114" s="11"/>
    </row>
    <row r="115" spans="1:18" ht="16" x14ac:dyDescent="0.2">
      <c r="B115" s="11"/>
      <c r="D115" s="11"/>
      <c r="E115" s="11"/>
      <c r="F115" s="11" t="s">
        <v>1073</v>
      </c>
      <c r="H115" s="11"/>
      <c r="K115" s="11"/>
      <c r="M115" s="11"/>
      <c r="N115" s="11"/>
      <c r="O115" s="11"/>
      <c r="P115" s="11"/>
      <c r="Q115" s="11"/>
    </row>
    <row r="116" spans="1:18" ht="64" x14ac:dyDescent="0.2">
      <c r="A116" t="s">
        <v>312</v>
      </c>
      <c r="B116" s="11" t="s">
        <v>63</v>
      </c>
      <c r="C116">
        <v>2016</v>
      </c>
      <c r="D116" s="11" t="s">
        <v>313</v>
      </c>
      <c r="E116" s="11" t="s">
        <v>1241</v>
      </c>
      <c r="F116" t="s">
        <v>49</v>
      </c>
      <c r="G116" t="s">
        <v>49</v>
      </c>
      <c r="H116" s="11" t="s">
        <v>315</v>
      </c>
      <c r="I116" t="s">
        <v>4</v>
      </c>
      <c r="J116" t="s">
        <v>314</v>
      </c>
      <c r="K116" s="11" t="s">
        <v>73</v>
      </c>
      <c r="L116" s="4" t="s">
        <v>48</v>
      </c>
      <c r="M116" s="11" t="s">
        <v>742</v>
      </c>
      <c r="N116" s="11" t="s">
        <v>1010</v>
      </c>
      <c r="O116" s="11" t="s">
        <v>860</v>
      </c>
      <c r="P116" s="13" t="s">
        <v>74</v>
      </c>
      <c r="Q116" s="11" t="s">
        <v>955</v>
      </c>
      <c r="R116" s="11" t="s">
        <v>74</v>
      </c>
    </row>
    <row r="117" spans="1:18" ht="80" x14ac:dyDescent="0.2">
      <c r="A117" t="s">
        <v>316</v>
      </c>
      <c r="B117" s="11" t="s">
        <v>99</v>
      </c>
      <c r="C117" s="4">
        <v>2016</v>
      </c>
      <c r="D117" s="11" t="s">
        <v>574</v>
      </c>
      <c r="E117" s="11" t="s">
        <v>1242</v>
      </c>
      <c r="F117" s="11" t="s">
        <v>317</v>
      </c>
      <c r="G117" s="11" t="s">
        <v>318</v>
      </c>
      <c r="H117" s="11" t="s">
        <v>320</v>
      </c>
      <c r="I117" t="s">
        <v>4</v>
      </c>
      <c r="J117" s="4" t="s">
        <v>319</v>
      </c>
      <c r="K117" s="11" t="s">
        <v>98</v>
      </c>
      <c r="L117" s="24" t="s">
        <v>48</v>
      </c>
      <c r="M117" s="11" t="s">
        <v>743</v>
      </c>
      <c r="N117" s="11" t="s">
        <v>1010</v>
      </c>
      <c r="O117" s="11" t="s">
        <v>1149</v>
      </c>
      <c r="P117" s="11" t="s">
        <v>255</v>
      </c>
      <c r="Q117" s="11" t="s">
        <v>956</v>
      </c>
      <c r="R117" s="11" t="s">
        <v>666</v>
      </c>
    </row>
    <row r="118" spans="1:18" ht="80" x14ac:dyDescent="0.2">
      <c r="A118" t="s">
        <v>321</v>
      </c>
      <c r="B118" s="11" t="s">
        <v>69</v>
      </c>
      <c r="C118" s="4">
        <v>1998</v>
      </c>
      <c r="D118" t="s">
        <v>49</v>
      </c>
      <c r="E118" s="11" t="s">
        <v>1243</v>
      </c>
      <c r="F118" t="s">
        <v>49</v>
      </c>
      <c r="G118" t="s">
        <v>49</v>
      </c>
      <c r="H118" s="11" t="s">
        <v>322</v>
      </c>
      <c r="I118" t="s">
        <v>4</v>
      </c>
      <c r="J118" s="4" t="s">
        <v>49</v>
      </c>
      <c r="K118" t="s">
        <v>69</v>
      </c>
      <c r="L118" s="4" t="s">
        <v>82</v>
      </c>
      <c r="M118" s="11" t="s">
        <v>744</v>
      </c>
      <c r="N118" t="s">
        <v>648</v>
      </c>
      <c r="O118" s="11" t="s">
        <v>861</v>
      </c>
      <c r="P118" s="11" t="s">
        <v>1155</v>
      </c>
      <c r="Q118" s="11" t="s">
        <v>957</v>
      </c>
      <c r="R118" s="11" t="s">
        <v>308</v>
      </c>
    </row>
    <row r="119" spans="1:18" ht="208" x14ac:dyDescent="0.2">
      <c r="A119" t="s">
        <v>323</v>
      </c>
      <c r="B119" s="11" t="s">
        <v>69</v>
      </c>
      <c r="C119" s="4">
        <v>2022</v>
      </c>
      <c r="D119" s="11" t="s">
        <v>575</v>
      </c>
      <c r="E119" s="11" t="s">
        <v>1244</v>
      </c>
      <c r="F119" s="11" t="s">
        <v>1171</v>
      </c>
      <c r="G119" s="6" t="s">
        <v>1116</v>
      </c>
      <c r="H119" s="11" t="s">
        <v>325</v>
      </c>
      <c r="I119" t="s">
        <v>326</v>
      </c>
      <c r="J119" s="4" t="s">
        <v>49</v>
      </c>
      <c r="K119" s="11" t="s">
        <v>324</v>
      </c>
      <c r="L119" s="4" t="s">
        <v>48</v>
      </c>
      <c r="M119" s="11" t="s">
        <v>745</v>
      </c>
      <c r="N119" s="13" t="s">
        <v>655</v>
      </c>
      <c r="O119" s="11" t="s">
        <v>862</v>
      </c>
      <c r="P119" s="11" t="s">
        <v>660</v>
      </c>
      <c r="Q119" s="11" t="s">
        <v>327</v>
      </c>
      <c r="R119" s="11" t="s">
        <v>664</v>
      </c>
    </row>
    <row r="120" spans="1:18" ht="16" x14ac:dyDescent="0.2">
      <c r="B120" s="11"/>
      <c r="D120" s="11"/>
      <c r="E120" s="11"/>
      <c r="F120" s="11" t="s">
        <v>1164</v>
      </c>
      <c r="G120" s="6"/>
      <c r="H120" s="11"/>
      <c r="K120" s="11"/>
      <c r="M120" s="11"/>
      <c r="N120" s="13"/>
      <c r="O120" s="11"/>
      <c r="P120" s="11"/>
      <c r="Q120" s="11"/>
      <c r="R120" s="11"/>
    </row>
    <row r="121" spans="1:18" ht="16" x14ac:dyDescent="0.2">
      <c r="B121" s="11"/>
      <c r="D121" s="11"/>
      <c r="E121" s="11"/>
      <c r="F121" s="11" t="s">
        <v>1172</v>
      </c>
      <c r="G121" s="6"/>
      <c r="H121" s="11"/>
      <c r="K121" s="11"/>
      <c r="M121" s="11"/>
      <c r="N121" s="13"/>
      <c r="O121" s="11"/>
      <c r="P121" s="11"/>
      <c r="Q121" s="11"/>
      <c r="R121" s="11"/>
    </row>
    <row r="122" spans="1:18" ht="16" x14ac:dyDescent="0.2">
      <c r="B122" s="11"/>
      <c r="D122" s="11"/>
      <c r="E122" s="11"/>
      <c r="F122" s="11" t="s">
        <v>1173</v>
      </c>
      <c r="G122" s="6"/>
      <c r="H122" s="11"/>
      <c r="K122" s="11"/>
      <c r="M122" s="11"/>
      <c r="N122" s="13"/>
      <c r="O122" s="11"/>
      <c r="P122" s="11"/>
      <c r="Q122" s="11"/>
      <c r="R122" s="11"/>
    </row>
    <row r="123" spans="1:18" ht="16" x14ac:dyDescent="0.2">
      <c r="B123" s="11"/>
      <c r="D123" s="11"/>
      <c r="E123" s="11"/>
      <c r="F123" s="11" t="s">
        <v>1174</v>
      </c>
      <c r="G123" s="6"/>
      <c r="H123" s="11"/>
      <c r="K123" s="11"/>
      <c r="M123" s="11"/>
      <c r="N123" s="13"/>
      <c r="O123" s="11"/>
      <c r="P123" s="11"/>
      <c r="Q123" s="11"/>
      <c r="R123" s="11"/>
    </row>
    <row r="124" spans="1:18" ht="64" x14ac:dyDescent="0.2">
      <c r="A124" t="s">
        <v>328</v>
      </c>
      <c r="B124" s="11" t="s">
        <v>60</v>
      </c>
      <c r="C124" s="4">
        <v>2020</v>
      </c>
      <c r="D124" s="11" t="s">
        <v>576</v>
      </c>
      <c r="E124" s="11" t="s">
        <v>1245</v>
      </c>
      <c r="F124" t="s">
        <v>49</v>
      </c>
      <c r="G124" t="s">
        <v>49</v>
      </c>
      <c r="H124" s="11" t="s">
        <v>330</v>
      </c>
      <c r="I124" t="s">
        <v>4</v>
      </c>
      <c r="J124" s="4" t="s">
        <v>329</v>
      </c>
      <c r="K124" t="s">
        <v>122</v>
      </c>
      <c r="L124" s="4" t="s">
        <v>48</v>
      </c>
      <c r="M124" s="11" t="s">
        <v>746</v>
      </c>
      <c r="N124" s="11" t="s">
        <v>656</v>
      </c>
      <c r="O124" s="11" t="s">
        <v>863</v>
      </c>
      <c r="P124" s="11" t="s">
        <v>660</v>
      </c>
      <c r="Q124" s="11" t="s">
        <v>958</v>
      </c>
      <c r="R124" s="11" t="s">
        <v>74</v>
      </c>
    </row>
    <row r="125" spans="1:18" ht="64" x14ac:dyDescent="0.2">
      <c r="A125" t="s">
        <v>331</v>
      </c>
      <c r="B125" s="11" t="s">
        <v>333</v>
      </c>
      <c r="C125" s="4">
        <v>2016</v>
      </c>
      <c r="D125" s="11" t="s">
        <v>334</v>
      </c>
      <c r="E125" s="11" t="s">
        <v>1246</v>
      </c>
      <c r="F125" t="s">
        <v>49</v>
      </c>
      <c r="G125" t="s">
        <v>49</v>
      </c>
      <c r="H125" s="11" t="s">
        <v>335</v>
      </c>
      <c r="I125" t="s">
        <v>4</v>
      </c>
      <c r="J125" s="4">
        <v>2014</v>
      </c>
      <c r="K125" s="11" t="s">
        <v>332</v>
      </c>
      <c r="L125" s="4" t="s">
        <v>82</v>
      </c>
      <c r="M125" s="11" t="s">
        <v>747</v>
      </c>
      <c r="N125" s="11" t="s">
        <v>650</v>
      </c>
      <c r="O125" s="11" t="s">
        <v>1150</v>
      </c>
      <c r="P125" s="13" t="s">
        <v>648</v>
      </c>
      <c r="Q125" s="11" t="s">
        <v>161</v>
      </c>
      <c r="R125" s="11" t="s">
        <v>74</v>
      </c>
    </row>
    <row r="126" spans="1:18" ht="128" x14ac:dyDescent="0.2">
      <c r="A126" t="s">
        <v>336</v>
      </c>
      <c r="B126" s="11" t="s">
        <v>108</v>
      </c>
      <c r="C126" s="4">
        <v>2023</v>
      </c>
      <c r="D126" s="11" t="s">
        <v>577</v>
      </c>
      <c r="E126" s="11" t="s">
        <v>1247</v>
      </c>
      <c r="F126" s="11" t="s">
        <v>1079</v>
      </c>
      <c r="G126" s="11" t="s">
        <v>568</v>
      </c>
      <c r="H126" s="11" t="s">
        <v>337</v>
      </c>
      <c r="I126" t="s">
        <v>31</v>
      </c>
      <c r="J126" s="4">
        <v>2019</v>
      </c>
      <c r="K126" s="11" t="s">
        <v>107</v>
      </c>
      <c r="L126" s="4" t="s">
        <v>82</v>
      </c>
      <c r="M126" s="11" t="s">
        <v>748</v>
      </c>
      <c r="N126" s="11" t="s">
        <v>251</v>
      </c>
      <c r="O126" s="11" t="s">
        <v>864</v>
      </c>
      <c r="P126" s="11" t="s">
        <v>648</v>
      </c>
      <c r="Q126" s="11" t="s">
        <v>959</v>
      </c>
      <c r="R126" s="11" t="s">
        <v>665</v>
      </c>
    </row>
    <row r="127" spans="1:18" ht="16" x14ac:dyDescent="0.2">
      <c r="B127" s="11"/>
      <c r="D127" s="11"/>
      <c r="E127" s="11"/>
      <c r="F127" s="11" t="s">
        <v>1074</v>
      </c>
      <c r="G127" s="11"/>
      <c r="H127" s="11"/>
      <c r="K127" s="11"/>
      <c r="M127" s="11"/>
      <c r="N127" s="11"/>
      <c r="O127" s="11"/>
      <c r="P127" s="11"/>
      <c r="Q127" s="11"/>
      <c r="R127" s="11"/>
    </row>
    <row r="128" spans="1:18" ht="16" x14ac:dyDescent="0.2">
      <c r="B128" s="11"/>
      <c r="D128" s="11"/>
      <c r="E128" s="11"/>
      <c r="F128" s="11" t="s">
        <v>1073</v>
      </c>
      <c r="G128" s="11"/>
      <c r="H128" s="11"/>
      <c r="K128" s="11"/>
      <c r="M128" s="11"/>
      <c r="N128" s="11"/>
      <c r="O128" s="11"/>
      <c r="P128" s="11"/>
      <c r="Q128" s="11"/>
      <c r="R128" s="11"/>
    </row>
    <row r="129" spans="1:18" ht="80" x14ac:dyDescent="0.2">
      <c r="A129" t="s">
        <v>338</v>
      </c>
      <c r="B129" t="s">
        <v>272</v>
      </c>
      <c r="C129" s="4">
        <v>2022</v>
      </c>
      <c r="D129" s="11" t="s">
        <v>341</v>
      </c>
      <c r="E129" s="11" t="s">
        <v>1248</v>
      </c>
      <c r="F129" t="s">
        <v>49</v>
      </c>
      <c r="G129" t="s">
        <v>49</v>
      </c>
      <c r="H129" s="11" t="s">
        <v>342</v>
      </c>
      <c r="I129" t="s">
        <v>340</v>
      </c>
      <c r="J129" s="4" t="s">
        <v>49</v>
      </c>
      <c r="K129" s="11" t="s">
        <v>339</v>
      </c>
      <c r="L129" s="4" t="s">
        <v>48</v>
      </c>
      <c r="M129" s="11" t="s">
        <v>749</v>
      </c>
      <c r="N129" s="14" t="s">
        <v>648</v>
      </c>
      <c r="O129" t="s">
        <v>865</v>
      </c>
      <c r="P129" t="s">
        <v>74</v>
      </c>
      <c r="Q129" s="11" t="s">
        <v>960</v>
      </c>
      <c r="R129" s="11" t="s">
        <v>667</v>
      </c>
    </row>
    <row r="130" spans="1:18" ht="64" x14ac:dyDescent="0.2">
      <c r="A130" t="s">
        <v>12</v>
      </c>
      <c r="B130" s="11" t="s">
        <v>99</v>
      </c>
      <c r="C130" s="4">
        <v>2020</v>
      </c>
      <c r="D130" s="11" t="s">
        <v>343</v>
      </c>
      <c r="E130" s="11" t="s">
        <v>1249</v>
      </c>
      <c r="F130" t="s">
        <v>49</v>
      </c>
      <c r="G130" t="s">
        <v>49</v>
      </c>
      <c r="H130" s="11" t="s">
        <v>651</v>
      </c>
      <c r="I130" t="s">
        <v>4</v>
      </c>
      <c r="J130" s="4" t="s">
        <v>49</v>
      </c>
      <c r="K130" t="s">
        <v>129</v>
      </c>
      <c r="L130" s="4" t="s">
        <v>48</v>
      </c>
      <c r="M130" s="11" t="s">
        <v>750</v>
      </c>
      <c r="N130" s="11" t="s">
        <v>1010</v>
      </c>
      <c r="O130" s="11" t="s">
        <v>1151</v>
      </c>
      <c r="P130" s="11" t="s">
        <v>1155</v>
      </c>
      <c r="Q130" t="s">
        <v>161</v>
      </c>
      <c r="R130" s="11" t="s">
        <v>74</v>
      </c>
    </row>
    <row r="131" spans="1:18" ht="64" x14ac:dyDescent="0.2">
      <c r="A131" t="s">
        <v>345</v>
      </c>
      <c r="B131" s="11" t="s">
        <v>62</v>
      </c>
      <c r="C131" s="4">
        <v>2021</v>
      </c>
      <c r="D131" s="11" t="s">
        <v>578</v>
      </c>
      <c r="E131" s="11" t="s">
        <v>1250</v>
      </c>
      <c r="F131" t="s">
        <v>49</v>
      </c>
      <c r="G131" t="s">
        <v>49</v>
      </c>
      <c r="H131" s="11" t="s">
        <v>347</v>
      </c>
      <c r="I131" t="s">
        <v>30</v>
      </c>
      <c r="J131" s="4" t="s">
        <v>49</v>
      </c>
      <c r="K131" s="11" t="s">
        <v>346</v>
      </c>
      <c r="L131" s="4" t="s">
        <v>82</v>
      </c>
      <c r="M131" s="11" t="s">
        <v>751</v>
      </c>
      <c r="N131" s="11" t="s">
        <v>1010</v>
      </c>
      <c r="O131" s="11" t="s">
        <v>866</v>
      </c>
      <c r="P131" s="11" t="s">
        <v>255</v>
      </c>
      <c r="Q131" s="11" t="s">
        <v>961</v>
      </c>
      <c r="R131" s="11" t="s">
        <v>666</v>
      </c>
    </row>
    <row r="132" spans="1:18" ht="96" x14ac:dyDescent="0.2">
      <c r="A132" t="s">
        <v>8</v>
      </c>
      <c r="B132" s="11" t="s">
        <v>69</v>
      </c>
      <c r="C132" s="4">
        <v>2009</v>
      </c>
      <c r="D132" s="11" t="s">
        <v>636</v>
      </c>
      <c r="E132" s="11" t="s">
        <v>1251</v>
      </c>
      <c r="F132" s="11" t="s">
        <v>1164</v>
      </c>
      <c r="G132" s="11" t="s">
        <v>71</v>
      </c>
      <c r="H132" s="11" t="s">
        <v>644</v>
      </c>
      <c r="I132" t="s">
        <v>34</v>
      </c>
      <c r="J132" s="4" t="s">
        <v>49</v>
      </c>
      <c r="K132" s="11" t="s">
        <v>70</v>
      </c>
      <c r="L132" s="4" t="s">
        <v>48</v>
      </c>
      <c r="M132" s="11" t="s">
        <v>683</v>
      </c>
      <c r="N132" s="11" t="s">
        <v>248</v>
      </c>
      <c r="O132" s="11" t="s">
        <v>1036</v>
      </c>
      <c r="P132" s="11" t="s">
        <v>663</v>
      </c>
      <c r="Q132" s="11" t="s">
        <v>920</v>
      </c>
      <c r="R132" s="13" t="s">
        <v>664</v>
      </c>
    </row>
    <row r="133" spans="1:18" ht="112" x14ac:dyDescent="0.2">
      <c r="A133" t="s">
        <v>355</v>
      </c>
      <c r="B133" s="11" t="s">
        <v>60</v>
      </c>
      <c r="C133" s="4">
        <v>2011</v>
      </c>
      <c r="D133" s="11" t="s">
        <v>582</v>
      </c>
      <c r="E133" s="11" t="s">
        <v>1252</v>
      </c>
      <c r="F133" s="11" t="s">
        <v>1175</v>
      </c>
      <c r="G133" s="6" t="s">
        <v>583</v>
      </c>
      <c r="H133" s="11" t="s">
        <v>1126</v>
      </c>
      <c r="I133" t="s">
        <v>4</v>
      </c>
      <c r="J133" s="4" t="s">
        <v>49</v>
      </c>
      <c r="K133" s="11" t="s">
        <v>277</v>
      </c>
      <c r="L133" s="4" t="s">
        <v>48</v>
      </c>
      <c r="M133" s="11" t="s">
        <v>755</v>
      </c>
      <c r="N133" s="11" t="s">
        <v>653</v>
      </c>
      <c r="O133" s="11" t="s">
        <v>869</v>
      </c>
      <c r="P133" s="11" t="s">
        <v>74</v>
      </c>
      <c r="Q133" t="s">
        <v>173</v>
      </c>
      <c r="R133" s="11" t="s">
        <v>74</v>
      </c>
    </row>
    <row r="134" spans="1:18" ht="16" x14ac:dyDescent="0.2">
      <c r="B134" s="11"/>
      <c r="D134" s="11"/>
      <c r="E134" s="11"/>
      <c r="F134" s="11" t="s">
        <v>1079</v>
      </c>
      <c r="G134" s="6"/>
      <c r="H134" s="11"/>
      <c r="K134" s="11"/>
      <c r="M134" s="11"/>
      <c r="N134" s="11"/>
      <c r="O134" s="11"/>
      <c r="P134" s="11"/>
      <c r="R134" s="11"/>
    </row>
    <row r="135" spans="1:18" ht="16" x14ac:dyDescent="0.2">
      <c r="B135" s="11"/>
      <c r="D135" s="11"/>
      <c r="E135" s="11"/>
      <c r="F135" s="11" t="s">
        <v>1073</v>
      </c>
      <c r="G135" s="6"/>
      <c r="H135" s="11"/>
      <c r="K135" s="11"/>
      <c r="M135" s="11"/>
      <c r="N135" s="11"/>
      <c r="O135" s="11"/>
      <c r="P135" s="11"/>
      <c r="R135" s="11"/>
    </row>
    <row r="136" spans="1:18" ht="16" x14ac:dyDescent="0.2">
      <c r="B136" s="11"/>
      <c r="D136" s="11"/>
      <c r="E136" s="11"/>
      <c r="F136" s="11" t="s">
        <v>1176</v>
      </c>
      <c r="G136" s="6"/>
      <c r="H136" s="11"/>
      <c r="K136" s="11"/>
      <c r="M136" s="11"/>
      <c r="N136" s="11"/>
      <c r="O136" s="11"/>
      <c r="P136" s="11"/>
      <c r="R136" s="11"/>
    </row>
    <row r="137" spans="1:18" ht="80" x14ac:dyDescent="0.2">
      <c r="A137" t="s">
        <v>349</v>
      </c>
      <c r="B137" s="11" t="s">
        <v>60</v>
      </c>
      <c r="C137" s="4">
        <v>2006</v>
      </c>
      <c r="D137" s="11" t="s">
        <v>579</v>
      </c>
      <c r="E137" s="11" t="s">
        <v>1253</v>
      </c>
      <c r="F137" t="s">
        <v>1164</v>
      </c>
      <c r="G137" s="11" t="s">
        <v>350</v>
      </c>
      <c r="H137" s="11" t="s">
        <v>348</v>
      </c>
      <c r="I137" t="s">
        <v>4</v>
      </c>
      <c r="J137" s="4" t="s">
        <v>49</v>
      </c>
      <c r="K137" s="11" t="s">
        <v>277</v>
      </c>
      <c r="L137" s="4" t="s">
        <v>48</v>
      </c>
      <c r="M137" s="11" t="s">
        <v>752</v>
      </c>
      <c r="N137" s="11" t="s">
        <v>658</v>
      </c>
      <c r="O137" s="11" t="s">
        <v>867</v>
      </c>
      <c r="P137" t="s">
        <v>74</v>
      </c>
      <c r="Q137" t="s">
        <v>173</v>
      </c>
      <c r="R137" s="11" t="s">
        <v>74</v>
      </c>
    </row>
    <row r="138" spans="1:18" ht="128" x14ac:dyDescent="0.2">
      <c r="A138" t="s">
        <v>351</v>
      </c>
      <c r="B138" s="11" t="s">
        <v>69</v>
      </c>
      <c r="C138" s="4">
        <v>2011</v>
      </c>
      <c r="D138" s="11" t="s">
        <v>352</v>
      </c>
      <c r="E138" s="11" t="s">
        <v>1254</v>
      </c>
      <c r="F138" s="11" t="s">
        <v>42</v>
      </c>
      <c r="G138" s="11" t="s">
        <v>580</v>
      </c>
      <c r="H138" s="11" t="s">
        <v>1127</v>
      </c>
      <c r="I138" s="11" t="s">
        <v>4</v>
      </c>
      <c r="J138" s="4" t="s">
        <v>49</v>
      </c>
      <c r="K138" s="11" t="s">
        <v>72</v>
      </c>
      <c r="L138" s="4" t="s">
        <v>48</v>
      </c>
      <c r="M138" s="11" t="s">
        <v>753</v>
      </c>
      <c r="N138" s="11" t="s">
        <v>652</v>
      </c>
      <c r="O138" s="11" t="s">
        <v>161</v>
      </c>
      <c r="P138" s="11" t="s">
        <v>74</v>
      </c>
      <c r="Q138" t="s">
        <v>962</v>
      </c>
      <c r="R138" s="11" t="s">
        <v>675</v>
      </c>
    </row>
    <row r="139" spans="1:18" ht="144" x14ac:dyDescent="0.2">
      <c r="A139" t="s">
        <v>353</v>
      </c>
      <c r="B139" s="11" t="s">
        <v>99</v>
      </c>
      <c r="C139" s="4">
        <v>2016</v>
      </c>
      <c r="D139" s="11" t="s">
        <v>581</v>
      </c>
      <c r="E139" s="11" t="s">
        <v>1255</v>
      </c>
      <c r="F139" t="s">
        <v>49</v>
      </c>
      <c r="G139" t="s">
        <v>49</v>
      </c>
      <c r="H139" s="11" t="s">
        <v>354</v>
      </c>
      <c r="I139" t="s">
        <v>4</v>
      </c>
      <c r="J139" s="4" t="s">
        <v>49</v>
      </c>
      <c r="K139" s="11" t="s">
        <v>129</v>
      </c>
      <c r="L139" s="4" t="s">
        <v>48</v>
      </c>
      <c r="M139" s="11" t="s">
        <v>754</v>
      </c>
      <c r="N139" s="11" t="s">
        <v>1026</v>
      </c>
      <c r="O139" s="11" t="s">
        <v>868</v>
      </c>
      <c r="P139" s="11" t="s">
        <v>74</v>
      </c>
      <c r="Q139" t="s">
        <v>173</v>
      </c>
      <c r="R139" s="11" t="s">
        <v>74</v>
      </c>
    </row>
    <row r="140" spans="1:18" ht="112" x14ac:dyDescent="0.2">
      <c r="A140" t="s">
        <v>356</v>
      </c>
      <c r="B140" s="11" t="s">
        <v>63</v>
      </c>
      <c r="C140" s="4">
        <v>2022</v>
      </c>
      <c r="D140" s="11" t="s">
        <v>358</v>
      </c>
      <c r="E140" s="11" t="s">
        <v>1256</v>
      </c>
      <c r="F140" t="s">
        <v>49</v>
      </c>
      <c r="G140" t="s">
        <v>49</v>
      </c>
      <c r="H140" s="11" t="s">
        <v>357</v>
      </c>
      <c r="I140" t="s">
        <v>4</v>
      </c>
      <c r="J140" s="4" t="s">
        <v>49</v>
      </c>
      <c r="K140" s="11" t="s">
        <v>73</v>
      </c>
      <c r="L140" s="4" t="s">
        <v>48</v>
      </c>
      <c r="M140" s="11" t="s">
        <v>756</v>
      </c>
      <c r="N140" s="11" t="s">
        <v>655</v>
      </c>
      <c r="O140" s="11" t="s">
        <v>870</v>
      </c>
      <c r="P140" s="11" t="s">
        <v>74</v>
      </c>
      <c r="Q140" t="s">
        <v>963</v>
      </c>
      <c r="R140" s="13" t="s">
        <v>648</v>
      </c>
    </row>
    <row r="141" spans="1:18" ht="144" x14ac:dyDescent="0.2">
      <c r="A141" t="s">
        <v>359</v>
      </c>
      <c r="B141" s="11" t="s">
        <v>69</v>
      </c>
      <c r="C141" s="4">
        <v>2023</v>
      </c>
      <c r="D141" s="11" t="s">
        <v>584</v>
      </c>
      <c r="E141" s="11" t="s">
        <v>1257</v>
      </c>
      <c r="F141" s="11" t="s">
        <v>1079</v>
      </c>
      <c r="G141" s="6" t="s">
        <v>585</v>
      </c>
      <c r="H141" s="11" t="s">
        <v>360</v>
      </c>
      <c r="I141" t="s">
        <v>4</v>
      </c>
      <c r="J141" s="4">
        <v>2015</v>
      </c>
      <c r="K141" s="11" t="s">
        <v>324</v>
      </c>
      <c r="L141" s="4" t="s">
        <v>48</v>
      </c>
      <c r="M141" s="11" t="s">
        <v>757</v>
      </c>
      <c r="N141" s="11" t="s">
        <v>1026</v>
      </c>
      <c r="O141" t="s">
        <v>871</v>
      </c>
      <c r="P141" s="11" t="s">
        <v>660</v>
      </c>
      <c r="Q141" s="11" t="s">
        <v>964</v>
      </c>
      <c r="R141" s="11" t="s">
        <v>671</v>
      </c>
    </row>
    <row r="142" spans="1:18" ht="16" x14ac:dyDescent="0.2">
      <c r="B142" s="11"/>
      <c r="D142" s="11"/>
      <c r="E142" s="11"/>
      <c r="F142" s="11" t="s">
        <v>1074</v>
      </c>
      <c r="G142" s="6"/>
      <c r="H142" s="11"/>
      <c r="K142" s="11"/>
      <c r="M142" s="11"/>
      <c r="N142" s="11"/>
      <c r="P142" s="11"/>
      <c r="Q142" s="11"/>
      <c r="R142" s="11"/>
    </row>
    <row r="143" spans="1:18" ht="16" x14ac:dyDescent="0.2">
      <c r="B143" s="11"/>
      <c r="D143" s="11"/>
      <c r="E143" s="11"/>
      <c r="F143" s="11" t="s">
        <v>1073</v>
      </c>
      <c r="G143" s="6"/>
      <c r="H143" s="11"/>
      <c r="K143" s="11"/>
      <c r="M143" s="11"/>
      <c r="N143" s="11"/>
      <c r="P143" s="11"/>
      <c r="Q143" s="11"/>
      <c r="R143" s="11"/>
    </row>
    <row r="144" spans="1:18" ht="80" x14ac:dyDescent="0.2">
      <c r="A144" t="s">
        <v>361</v>
      </c>
      <c r="B144" s="11" t="s">
        <v>158</v>
      </c>
      <c r="C144" s="4">
        <v>2021</v>
      </c>
      <c r="D144" s="11" t="s">
        <v>363</v>
      </c>
      <c r="E144" s="11" t="s">
        <v>1258</v>
      </c>
      <c r="F144" t="s">
        <v>49</v>
      </c>
      <c r="G144" t="s">
        <v>49</v>
      </c>
      <c r="H144" s="11" t="s">
        <v>362</v>
      </c>
      <c r="I144" t="s">
        <v>30</v>
      </c>
      <c r="J144" s="4">
        <v>2018</v>
      </c>
      <c r="K144" s="11" t="s">
        <v>157</v>
      </c>
      <c r="L144" s="4" t="s">
        <v>48</v>
      </c>
      <c r="M144" s="11" t="s">
        <v>758</v>
      </c>
      <c r="N144" s="11" t="s">
        <v>248</v>
      </c>
      <c r="O144" s="11" t="s">
        <v>872</v>
      </c>
      <c r="P144" s="11" t="s">
        <v>648</v>
      </c>
      <c r="Q144" t="s">
        <v>814</v>
      </c>
      <c r="R144" s="11" t="s">
        <v>661</v>
      </c>
    </row>
    <row r="145" spans="1:18" ht="96" x14ac:dyDescent="0.2">
      <c r="A145" t="s">
        <v>364</v>
      </c>
      <c r="B145" s="11" t="s">
        <v>99</v>
      </c>
      <c r="C145" s="4">
        <v>2014</v>
      </c>
      <c r="D145" s="11" t="s">
        <v>365</v>
      </c>
      <c r="E145" s="11" t="s">
        <v>1259</v>
      </c>
      <c r="F145" t="s">
        <v>1167</v>
      </c>
      <c r="G145" s="11" t="s">
        <v>366</v>
      </c>
      <c r="H145" s="11" t="s">
        <v>367</v>
      </c>
      <c r="I145" t="s">
        <v>222</v>
      </c>
      <c r="J145" s="4" t="s">
        <v>49</v>
      </c>
      <c r="K145" s="11" t="s">
        <v>213</v>
      </c>
      <c r="L145" s="4" t="s">
        <v>48</v>
      </c>
      <c r="M145" s="11" t="s">
        <v>759</v>
      </c>
      <c r="N145" s="11" t="s">
        <v>658</v>
      </c>
      <c r="O145" s="11" t="s">
        <v>873</v>
      </c>
      <c r="P145" s="11" t="s">
        <v>661</v>
      </c>
      <c r="Q145" t="s">
        <v>529</v>
      </c>
      <c r="R145" s="13" t="s">
        <v>664</v>
      </c>
    </row>
    <row r="146" spans="1:18" ht="16" x14ac:dyDescent="0.2">
      <c r="B146" s="11"/>
      <c r="D146" s="11"/>
      <c r="E146" s="11"/>
      <c r="F146" s="11" t="s">
        <v>1164</v>
      </c>
      <c r="G146" s="11"/>
      <c r="H146" s="11"/>
      <c r="K146" s="11"/>
      <c r="M146" s="11"/>
      <c r="N146" s="11"/>
      <c r="O146" s="11"/>
      <c r="P146" s="11"/>
      <c r="R146" s="13"/>
    </row>
    <row r="147" spans="1:18" ht="128" x14ac:dyDescent="0.2">
      <c r="A147" t="s">
        <v>369</v>
      </c>
      <c r="B147" s="11" t="s">
        <v>60</v>
      </c>
      <c r="C147" s="4">
        <v>2023</v>
      </c>
      <c r="D147" s="11" t="s">
        <v>1111</v>
      </c>
      <c r="E147" s="11" t="s">
        <v>1260</v>
      </c>
      <c r="F147" s="11" t="s">
        <v>1079</v>
      </c>
      <c r="G147" s="11" t="s">
        <v>586</v>
      </c>
      <c r="H147" s="11" t="s">
        <v>370</v>
      </c>
      <c r="I147" s="11" t="s">
        <v>4</v>
      </c>
      <c r="J147" s="4">
        <v>2020</v>
      </c>
      <c r="K147" s="11" t="s">
        <v>122</v>
      </c>
      <c r="L147" s="4" t="s">
        <v>48</v>
      </c>
      <c r="M147" s="11" t="s">
        <v>697</v>
      </c>
      <c r="N147" s="11" t="s">
        <v>645</v>
      </c>
      <c r="O147" s="11" t="s">
        <v>874</v>
      </c>
      <c r="P147" s="11" t="s">
        <v>74</v>
      </c>
      <c r="Q147" s="11" t="s">
        <v>371</v>
      </c>
      <c r="R147" s="11" t="s">
        <v>308</v>
      </c>
    </row>
    <row r="148" spans="1:18" ht="16" x14ac:dyDescent="0.2">
      <c r="B148" s="11"/>
      <c r="D148" s="11"/>
      <c r="E148" s="11"/>
      <c r="F148" s="11" t="s">
        <v>1074</v>
      </c>
      <c r="G148" s="11"/>
      <c r="H148" s="11"/>
      <c r="I148" s="11"/>
      <c r="K148" s="11"/>
      <c r="M148" s="11"/>
      <c r="N148" s="11"/>
      <c r="O148" s="11"/>
      <c r="P148" s="11"/>
      <c r="Q148" s="11"/>
      <c r="R148" s="11"/>
    </row>
    <row r="149" spans="1:18" ht="16" x14ac:dyDescent="0.2">
      <c r="B149" s="11"/>
      <c r="D149" s="11"/>
      <c r="E149" s="11"/>
      <c r="F149" s="11" t="s">
        <v>1073</v>
      </c>
      <c r="G149" s="11"/>
      <c r="H149" s="11"/>
      <c r="I149" s="11"/>
      <c r="K149" s="11"/>
      <c r="M149" s="11"/>
      <c r="N149" s="11"/>
      <c r="O149" s="11"/>
      <c r="P149" s="11"/>
      <c r="Q149" s="11"/>
      <c r="R149" s="11"/>
    </row>
    <row r="150" spans="1:18" ht="80" x14ac:dyDescent="0.2">
      <c r="A150" t="s">
        <v>372</v>
      </c>
      <c r="B150" t="s">
        <v>63</v>
      </c>
      <c r="C150" s="4">
        <v>2021</v>
      </c>
      <c r="D150" s="11" t="s">
        <v>1112</v>
      </c>
      <c r="E150" s="11" t="s">
        <v>1261</v>
      </c>
      <c r="F150" t="s">
        <v>49</v>
      </c>
      <c r="G150" t="s">
        <v>49</v>
      </c>
      <c r="H150" s="11" t="s">
        <v>374</v>
      </c>
      <c r="I150" t="s">
        <v>268</v>
      </c>
      <c r="J150" s="4" t="s">
        <v>49</v>
      </c>
      <c r="K150" s="11" t="s">
        <v>373</v>
      </c>
      <c r="L150" s="4" t="s">
        <v>48</v>
      </c>
      <c r="M150" t="s">
        <v>697</v>
      </c>
      <c r="N150" t="s">
        <v>645</v>
      </c>
      <c r="O150" s="11" t="s">
        <v>838</v>
      </c>
      <c r="P150" s="11" t="s">
        <v>660</v>
      </c>
      <c r="Q150" s="11" t="s">
        <v>965</v>
      </c>
      <c r="R150" t="s">
        <v>308</v>
      </c>
    </row>
    <row r="151" spans="1:18" ht="80" x14ac:dyDescent="0.2">
      <c r="A151" t="s">
        <v>375</v>
      </c>
      <c r="B151" t="s">
        <v>69</v>
      </c>
      <c r="C151" s="4">
        <v>2023</v>
      </c>
      <c r="D151" s="11" t="s">
        <v>587</v>
      </c>
      <c r="E151" s="11" t="s">
        <v>1262</v>
      </c>
      <c r="F151" t="s">
        <v>49</v>
      </c>
      <c r="G151" t="s">
        <v>49</v>
      </c>
      <c r="H151" s="11" t="s">
        <v>378</v>
      </c>
      <c r="I151" t="s">
        <v>266</v>
      </c>
      <c r="J151" s="4" t="s">
        <v>377</v>
      </c>
      <c r="K151" s="11" t="s">
        <v>376</v>
      </c>
      <c r="L151" s="4" t="s">
        <v>48</v>
      </c>
      <c r="M151" s="11" t="s">
        <v>760</v>
      </c>
      <c r="N151" s="13" t="s">
        <v>1026</v>
      </c>
      <c r="O151" s="11" t="s">
        <v>875</v>
      </c>
      <c r="P151" s="11" t="s">
        <v>74</v>
      </c>
      <c r="Q151" s="11" t="s">
        <v>966</v>
      </c>
      <c r="R151" s="11" t="s">
        <v>666</v>
      </c>
    </row>
    <row r="152" spans="1:18" ht="80" x14ac:dyDescent="0.2">
      <c r="A152" t="s">
        <v>382</v>
      </c>
      <c r="B152" t="s">
        <v>384</v>
      </c>
      <c r="C152" s="4">
        <v>2022</v>
      </c>
      <c r="D152" s="11" t="s">
        <v>589</v>
      </c>
      <c r="E152" s="13" t="s">
        <v>1263</v>
      </c>
      <c r="F152" t="s">
        <v>49</v>
      </c>
      <c r="G152" t="s">
        <v>49</v>
      </c>
      <c r="H152" s="11" t="s">
        <v>385</v>
      </c>
      <c r="I152" t="s">
        <v>4</v>
      </c>
      <c r="J152" s="4" t="s">
        <v>49</v>
      </c>
      <c r="K152" t="s">
        <v>383</v>
      </c>
      <c r="L152" s="4" t="s">
        <v>82</v>
      </c>
      <c r="M152" s="11" t="s">
        <v>762</v>
      </c>
      <c r="N152" s="11" t="s">
        <v>654</v>
      </c>
      <c r="O152" s="11" t="s">
        <v>862</v>
      </c>
      <c r="P152" s="11" t="s">
        <v>660</v>
      </c>
      <c r="Q152" s="11" t="s">
        <v>968</v>
      </c>
      <c r="R152" s="11" t="s">
        <v>667</v>
      </c>
    </row>
    <row r="153" spans="1:18" ht="80" x14ac:dyDescent="0.2">
      <c r="A153" t="s">
        <v>386</v>
      </c>
      <c r="B153" s="11" t="s">
        <v>60</v>
      </c>
      <c r="C153" s="4">
        <v>2022</v>
      </c>
      <c r="D153" s="11" t="s">
        <v>590</v>
      </c>
      <c r="E153" s="11" t="s">
        <v>1264</v>
      </c>
      <c r="F153" t="s">
        <v>1073</v>
      </c>
      <c r="G153" s="11" t="s">
        <v>388</v>
      </c>
      <c r="H153" s="11" t="s">
        <v>387</v>
      </c>
      <c r="I153" t="s">
        <v>4</v>
      </c>
      <c r="J153" s="4" t="s">
        <v>49</v>
      </c>
      <c r="K153" t="s">
        <v>122</v>
      </c>
      <c r="L153" s="4" t="s">
        <v>48</v>
      </c>
      <c r="M153" s="11" t="s">
        <v>761</v>
      </c>
      <c r="N153" s="11" t="s">
        <v>654</v>
      </c>
      <c r="O153" s="11" t="s">
        <v>814</v>
      </c>
      <c r="P153" s="11" t="s">
        <v>661</v>
      </c>
      <c r="Q153" s="11" t="s">
        <v>389</v>
      </c>
      <c r="R153" s="11" t="s">
        <v>671</v>
      </c>
    </row>
    <row r="154" spans="1:18" ht="96" x14ac:dyDescent="0.2">
      <c r="A154" t="s">
        <v>392</v>
      </c>
      <c r="B154" s="11" t="s">
        <v>69</v>
      </c>
      <c r="C154" s="4">
        <v>2021</v>
      </c>
      <c r="D154" s="11" t="s">
        <v>592</v>
      </c>
      <c r="E154" s="11" t="s">
        <v>1265</v>
      </c>
      <c r="F154" t="s">
        <v>49</v>
      </c>
      <c r="G154" t="s">
        <v>49</v>
      </c>
      <c r="H154" s="11" t="s">
        <v>394</v>
      </c>
      <c r="I154" t="s">
        <v>4</v>
      </c>
      <c r="J154" s="4" t="s">
        <v>49</v>
      </c>
      <c r="K154" s="11" t="s">
        <v>393</v>
      </c>
      <c r="L154" s="4" t="s">
        <v>48</v>
      </c>
      <c r="M154" s="11" t="s">
        <v>764</v>
      </c>
      <c r="N154" s="11" t="s">
        <v>654</v>
      </c>
      <c r="O154" s="11" t="s">
        <v>878</v>
      </c>
      <c r="P154" s="11" t="s">
        <v>660</v>
      </c>
      <c r="Q154" s="11" t="s">
        <v>970</v>
      </c>
      <c r="R154" s="11" t="s">
        <v>74</v>
      </c>
    </row>
    <row r="155" spans="1:18" ht="80" x14ac:dyDescent="0.2">
      <c r="A155" t="s">
        <v>395</v>
      </c>
      <c r="B155" s="11" t="s">
        <v>69</v>
      </c>
      <c r="C155" s="4">
        <v>2021</v>
      </c>
      <c r="D155" s="11" t="s">
        <v>1023</v>
      </c>
      <c r="E155" s="11" t="s">
        <v>1266</v>
      </c>
      <c r="F155" t="s">
        <v>49</v>
      </c>
      <c r="G155" t="s">
        <v>49</v>
      </c>
      <c r="H155" s="11" t="s">
        <v>391</v>
      </c>
      <c r="I155" t="s">
        <v>4</v>
      </c>
      <c r="J155" s="4" t="s">
        <v>49</v>
      </c>
      <c r="K155" s="11" t="s">
        <v>396</v>
      </c>
      <c r="L155" s="4" t="s">
        <v>48</v>
      </c>
      <c r="M155" s="11" t="s">
        <v>765</v>
      </c>
      <c r="N155" s="11" t="s">
        <v>249</v>
      </c>
      <c r="O155" s="11" t="s">
        <v>879</v>
      </c>
      <c r="P155" s="11" t="s">
        <v>1155</v>
      </c>
      <c r="Q155" s="11" t="s">
        <v>971</v>
      </c>
      <c r="R155" s="11" t="s">
        <v>308</v>
      </c>
    </row>
    <row r="156" spans="1:18" ht="112" x14ac:dyDescent="0.2">
      <c r="A156" t="s">
        <v>379</v>
      </c>
      <c r="B156" s="11" t="s">
        <v>60</v>
      </c>
      <c r="C156" s="4">
        <v>2023</v>
      </c>
      <c r="D156" s="11" t="s">
        <v>588</v>
      </c>
      <c r="E156" s="11" t="s">
        <v>1267</v>
      </c>
      <c r="F156" t="s">
        <v>49</v>
      </c>
      <c r="G156" t="s">
        <v>49</v>
      </c>
      <c r="H156" s="11" t="s">
        <v>381</v>
      </c>
      <c r="I156" t="s">
        <v>4</v>
      </c>
      <c r="J156" s="4" t="s">
        <v>380</v>
      </c>
      <c r="K156" t="s">
        <v>122</v>
      </c>
      <c r="L156" s="4" t="s">
        <v>48</v>
      </c>
      <c r="M156" s="11" t="s">
        <v>761</v>
      </c>
      <c r="N156" s="11" t="s">
        <v>654</v>
      </c>
      <c r="O156" t="s">
        <v>876</v>
      </c>
      <c r="P156" s="11" t="s">
        <v>660</v>
      </c>
      <c r="Q156" t="s">
        <v>967</v>
      </c>
      <c r="R156" s="11" t="s">
        <v>648</v>
      </c>
    </row>
    <row r="157" spans="1:18" ht="64" x14ac:dyDescent="0.2">
      <c r="A157" t="s">
        <v>38</v>
      </c>
      <c r="B157" s="11" t="s">
        <v>60</v>
      </c>
      <c r="C157" s="4">
        <v>2022</v>
      </c>
      <c r="D157" s="11" t="s">
        <v>637</v>
      </c>
      <c r="E157" s="11" t="s">
        <v>1268</v>
      </c>
      <c r="F157" t="s">
        <v>42</v>
      </c>
      <c r="G157" s="11" t="s">
        <v>43</v>
      </c>
      <c r="H157" s="11" t="s">
        <v>1128</v>
      </c>
      <c r="I157" s="11" t="s">
        <v>4</v>
      </c>
      <c r="J157" s="4" t="s">
        <v>49</v>
      </c>
      <c r="K157" s="11" t="s">
        <v>45</v>
      </c>
      <c r="L157" s="4" t="s">
        <v>48</v>
      </c>
      <c r="M157" s="11" t="s">
        <v>684</v>
      </c>
      <c r="N157" s="11" t="s">
        <v>655</v>
      </c>
      <c r="O157" s="11" t="s">
        <v>811</v>
      </c>
      <c r="P157" s="11" t="s">
        <v>660</v>
      </c>
      <c r="Q157" s="11" t="s">
        <v>921</v>
      </c>
      <c r="R157" s="11" t="s">
        <v>669</v>
      </c>
    </row>
    <row r="158" spans="1:18" ht="64" x14ac:dyDescent="0.2">
      <c r="A158" t="s">
        <v>38</v>
      </c>
      <c r="B158" s="11" t="s">
        <v>60</v>
      </c>
      <c r="C158" s="4">
        <v>2022</v>
      </c>
      <c r="D158" s="11" t="s">
        <v>593</v>
      </c>
      <c r="E158" s="11" t="s">
        <v>1269</v>
      </c>
      <c r="F158" t="s">
        <v>49</v>
      </c>
      <c r="G158" t="s">
        <v>49</v>
      </c>
      <c r="H158" s="11" t="s">
        <v>1129</v>
      </c>
      <c r="I158" t="s">
        <v>4</v>
      </c>
      <c r="J158" s="4" t="s">
        <v>49</v>
      </c>
      <c r="K158" s="11" t="s">
        <v>45</v>
      </c>
      <c r="L158" s="4" t="s">
        <v>48</v>
      </c>
      <c r="M158" s="11" t="s">
        <v>761</v>
      </c>
      <c r="N158" s="11" t="s">
        <v>654</v>
      </c>
      <c r="O158" s="11" t="s">
        <v>814</v>
      </c>
      <c r="P158" s="11" t="s">
        <v>661</v>
      </c>
      <c r="Q158" s="11" t="s">
        <v>972</v>
      </c>
      <c r="R158" s="11" t="s">
        <v>666</v>
      </c>
    </row>
    <row r="159" spans="1:18" ht="96" x14ac:dyDescent="0.2">
      <c r="A159" t="s">
        <v>390</v>
      </c>
      <c r="B159" s="11" t="s">
        <v>99</v>
      </c>
      <c r="C159" s="4">
        <v>2023</v>
      </c>
      <c r="D159" s="11" t="s">
        <v>591</v>
      </c>
      <c r="E159" s="11" t="s">
        <v>1270</v>
      </c>
      <c r="F159" t="s">
        <v>49</v>
      </c>
      <c r="G159" t="s">
        <v>49</v>
      </c>
      <c r="H159" s="11" t="s">
        <v>391</v>
      </c>
      <c r="I159" t="s">
        <v>4</v>
      </c>
      <c r="J159" s="4" t="s">
        <v>49</v>
      </c>
      <c r="K159" t="s">
        <v>129</v>
      </c>
      <c r="L159" s="4" t="s">
        <v>48</v>
      </c>
      <c r="M159" s="11" t="s">
        <v>763</v>
      </c>
      <c r="N159" s="11" t="s">
        <v>654</v>
      </c>
      <c r="O159" s="11" t="s">
        <v>877</v>
      </c>
      <c r="P159" s="11" t="s">
        <v>74</v>
      </c>
      <c r="Q159" s="11" t="s">
        <v>969</v>
      </c>
      <c r="R159" s="11" t="s">
        <v>308</v>
      </c>
    </row>
    <row r="160" spans="1:18" ht="160" x14ac:dyDescent="0.2">
      <c r="A160" t="s">
        <v>41</v>
      </c>
      <c r="B160" s="11" t="s">
        <v>69</v>
      </c>
      <c r="C160" s="4">
        <v>2006</v>
      </c>
      <c r="D160" s="11" t="s">
        <v>638</v>
      </c>
      <c r="E160" s="11" t="s">
        <v>1271</v>
      </c>
      <c r="F160" s="11" t="s">
        <v>49</v>
      </c>
      <c r="G160" s="11" t="s">
        <v>49</v>
      </c>
      <c r="H160" s="11" t="s">
        <v>9</v>
      </c>
      <c r="I160" t="s">
        <v>4</v>
      </c>
      <c r="J160" s="4" t="s">
        <v>49</v>
      </c>
      <c r="K160" s="11" t="s">
        <v>72</v>
      </c>
      <c r="L160" s="4" t="s">
        <v>48</v>
      </c>
      <c r="M160" s="11" t="s">
        <v>685</v>
      </c>
      <c r="N160" s="11" t="s">
        <v>249</v>
      </c>
      <c r="O160" s="11" t="s">
        <v>812</v>
      </c>
      <c r="P160" s="11" t="s">
        <v>660</v>
      </c>
      <c r="Q160" s="11" t="s">
        <v>922</v>
      </c>
      <c r="R160" s="11" t="s">
        <v>308</v>
      </c>
    </row>
    <row r="161" spans="1:18" ht="176" x14ac:dyDescent="0.2">
      <c r="A161" t="s">
        <v>397</v>
      </c>
      <c r="B161" s="11" t="s">
        <v>104</v>
      </c>
      <c r="C161" s="4">
        <v>2014</v>
      </c>
      <c r="D161" s="11" t="s">
        <v>594</v>
      </c>
      <c r="E161" s="11" t="s">
        <v>1272</v>
      </c>
      <c r="F161" s="11" t="s">
        <v>317</v>
      </c>
      <c r="G161" s="11" t="s">
        <v>595</v>
      </c>
      <c r="H161" s="11" t="s">
        <v>1130</v>
      </c>
      <c r="I161" t="s">
        <v>398</v>
      </c>
      <c r="J161" s="4">
        <v>2007</v>
      </c>
      <c r="K161" s="11" t="s">
        <v>103</v>
      </c>
      <c r="L161" s="4" t="s">
        <v>48</v>
      </c>
      <c r="M161" s="11" t="s">
        <v>704</v>
      </c>
      <c r="N161" s="11" t="s">
        <v>248</v>
      </c>
      <c r="O161" s="11" t="s">
        <v>880</v>
      </c>
      <c r="P161" s="11" t="s">
        <v>74</v>
      </c>
      <c r="Q161" s="11" t="s">
        <v>973</v>
      </c>
      <c r="R161" s="13" t="s">
        <v>671</v>
      </c>
    </row>
    <row r="162" spans="1:18" ht="16" x14ac:dyDescent="0.2">
      <c r="B162" s="11"/>
      <c r="D162" s="11"/>
      <c r="E162" s="11"/>
      <c r="F162" s="11" t="s">
        <v>1094</v>
      </c>
      <c r="G162" s="11"/>
      <c r="H162" s="11"/>
      <c r="K162" s="11"/>
      <c r="M162" s="11"/>
      <c r="N162" s="11"/>
      <c r="O162" s="11"/>
      <c r="P162" s="11"/>
      <c r="Q162" s="11"/>
      <c r="R162" s="13"/>
    </row>
    <row r="163" spans="1:18" ht="16" x14ac:dyDescent="0.2">
      <c r="B163" s="11"/>
      <c r="D163" s="11"/>
      <c r="E163" s="11"/>
      <c r="F163" s="11" t="s">
        <v>1095</v>
      </c>
      <c r="G163" s="11"/>
      <c r="H163" s="11"/>
      <c r="K163" s="11"/>
      <c r="M163" s="11"/>
      <c r="N163" s="11"/>
      <c r="O163" s="11"/>
      <c r="P163" s="11"/>
      <c r="Q163" s="11"/>
      <c r="R163" s="13"/>
    </row>
    <row r="164" spans="1:18" ht="96" x14ac:dyDescent="0.2">
      <c r="A164" t="s">
        <v>399</v>
      </c>
      <c r="B164" s="11" t="s">
        <v>99</v>
      </c>
      <c r="C164" s="4">
        <v>2020</v>
      </c>
      <c r="D164" s="11" t="s">
        <v>596</v>
      </c>
      <c r="E164" s="11" t="s">
        <v>1273</v>
      </c>
      <c r="F164" t="s">
        <v>49</v>
      </c>
      <c r="G164" t="s">
        <v>49</v>
      </c>
      <c r="H164" s="11" t="s">
        <v>401</v>
      </c>
      <c r="I164" t="s">
        <v>4</v>
      </c>
      <c r="J164" s="4" t="s">
        <v>49</v>
      </c>
      <c r="K164" s="11" t="s">
        <v>400</v>
      </c>
      <c r="L164" s="4" t="s">
        <v>114</v>
      </c>
      <c r="M164" s="11" t="s">
        <v>766</v>
      </c>
      <c r="N164" s="11" t="s">
        <v>658</v>
      </c>
      <c r="O164" s="11" t="s">
        <v>881</v>
      </c>
      <c r="P164" s="11" t="s">
        <v>660</v>
      </c>
      <c r="Q164" s="11" t="s">
        <v>974</v>
      </c>
      <c r="R164" s="11" t="s">
        <v>666</v>
      </c>
    </row>
    <row r="165" spans="1:18" ht="128" x14ac:dyDescent="0.2">
      <c r="A165" t="s">
        <v>404</v>
      </c>
      <c r="B165" s="11" t="s">
        <v>61</v>
      </c>
      <c r="C165" s="4">
        <v>2018</v>
      </c>
      <c r="D165" s="11" t="s">
        <v>405</v>
      </c>
      <c r="E165" s="11" t="s">
        <v>1274</v>
      </c>
      <c r="F165" t="s">
        <v>49</v>
      </c>
      <c r="G165" t="s">
        <v>49</v>
      </c>
      <c r="H165" s="11" t="s">
        <v>1131</v>
      </c>
      <c r="I165" t="s">
        <v>4</v>
      </c>
      <c r="J165" s="4" t="s">
        <v>49</v>
      </c>
      <c r="K165" s="11" t="s">
        <v>46</v>
      </c>
      <c r="L165" s="4" t="s">
        <v>48</v>
      </c>
      <c r="M165" s="11" t="s">
        <v>768</v>
      </c>
      <c r="N165" s="11" t="s">
        <v>658</v>
      </c>
      <c r="O165" s="11" t="s">
        <v>882</v>
      </c>
      <c r="P165" s="11" t="s">
        <v>663</v>
      </c>
      <c r="Q165" s="11" t="s">
        <v>1161</v>
      </c>
      <c r="R165" s="11" t="s">
        <v>74</v>
      </c>
    </row>
    <row r="166" spans="1:18" ht="96" x14ac:dyDescent="0.2">
      <c r="A166" t="s">
        <v>402</v>
      </c>
      <c r="B166" s="11" t="s">
        <v>64</v>
      </c>
      <c r="C166" s="4">
        <v>2022</v>
      </c>
      <c r="D166" s="11" t="s">
        <v>597</v>
      </c>
      <c r="E166" s="11" t="s">
        <v>1322</v>
      </c>
      <c r="F166" t="s">
        <v>49</v>
      </c>
      <c r="G166" t="s">
        <v>49</v>
      </c>
      <c r="H166" s="11" t="s">
        <v>403</v>
      </c>
      <c r="I166" t="s">
        <v>4</v>
      </c>
      <c r="J166" s="4" t="s">
        <v>377</v>
      </c>
      <c r="K166" s="11" t="s">
        <v>56</v>
      </c>
      <c r="L166" s="4" t="s">
        <v>82</v>
      </c>
      <c r="M166" s="11" t="s">
        <v>767</v>
      </c>
      <c r="N166" s="11" t="s">
        <v>658</v>
      </c>
      <c r="O166" s="11" t="s">
        <v>1152</v>
      </c>
      <c r="P166" s="13" t="s">
        <v>648</v>
      </c>
      <c r="Q166" s="11" t="s">
        <v>1031</v>
      </c>
      <c r="R166" s="11" t="s">
        <v>648</v>
      </c>
    </row>
    <row r="167" spans="1:18" ht="112" x14ac:dyDescent="0.2">
      <c r="A167" t="s">
        <v>406</v>
      </c>
      <c r="B167" s="11" t="s">
        <v>99</v>
      </c>
      <c r="C167" s="4">
        <v>2022</v>
      </c>
      <c r="D167" s="11" t="s">
        <v>407</v>
      </c>
      <c r="E167" s="11" t="s">
        <v>1275</v>
      </c>
      <c r="F167" t="s">
        <v>49</v>
      </c>
      <c r="G167" t="s">
        <v>49</v>
      </c>
      <c r="H167" s="11" t="s">
        <v>408</v>
      </c>
      <c r="I167" t="s">
        <v>218</v>
      </c>
      <c r="J167" s="4" t="s">
        <v>49</v>
      </c>
      <c r="K167" s="11" t="s">
        <v>213</v>
      </c>
      <c r="L167" s="4" t="s">
        <v>48</v>
      </c>
      <c r="M167" s="11" t="s">
        <v>769</v>
      </c>
      <c r="N167" s="11" t="s">
        <v>658</v>
      </c>
      <c r="O167" s="11" t="s">
        <v>1153</v>
      </c>
      <c r="P167" s="11" t="s">
        <v>663</v>
      </c>
      <c r="Q167" s="11" t="s">
        <v>975</v>
      </c>
      <c r="R167" s="11" t="s">
        <v>671</v>
      </c>
    </row>
    <row r="168" spans="1:18" ht="128" x14ac:dyDescent="0.2">
      <c r="A168" t="s">
        <v>409</v>
      </c>
      <c r="B168" s="11" t="s">
        <v>60</v>
      </c>
      <c r="C168" s="4">
        <v>2022</v>
      </c>
      <c r="D168" s="11" t="s">
        <v>1024</v>
      </c>
      <c r="E168" s="11" t="s">
        <v>1276</v>
      </c>
      <c r="F168" s="11" t="s">
        <v>1079</v>
      </c>
      <c r="G168" s="11" t="s">
        <v>598</v>
      </c>
      <c r="H168" s="11" t="s">
        <v>1132</v>
      </c>
      <c r="I168" t="s">
        <v>410</v>
      </c>
      <c r="J168" s="4">
        <v>2018</v>
      </c>
      <c r="K168" s="11" t="s">
        <v>204</v>
      </c>
      <c r="L168" s="4" t="s">
        <v>48</v>
      </c>
      <c r="M168" s="11" t="s">
        <v>770</v>
      </c>
      <c r="N168" s="11" t="s">
        <v>656</v>
      </c>
      <c r="O168" s="11" t="s">
        <v>1154</v>
      </c>
      <c r="P168" s="11" t="s">
        <v>661</v>
      </c>
      <c r="Q168" s="11" t="s">
        <v>976</v>
      </c>
      <c r="R168" s="11" t="s">
        <v>74</v>
      </c>
    </row>
    <row r="169" spans="1:18" ht="16" x14ac:dyDescent="0.2">
      <c r="B169" s="11"/>
      <c r="D169" s="11"/>
      <c r="E169" s="11"/>
      <c r="F169" s="11" t="s">
        <v>1074</v>
      </c>
      <c r="G169" s="11"/>
      <c r="H169" s="11"/>
      <c r="K169" s="11"/>
      <c r="M169" s="11"/>
      <c r="N169" s="11"/>
      <c r="O169" s="11"/>
      <c r="P169" s="11"/>
      <c r="Q169" s="11"/>
      <c r="R169" s="11"/>
    </row>
    <row r="170" spans="1:18" ht="16" x14ac:dyDescent="0.2">
      <c r="B170" s="11"/>
      <c r="D170" s="11"/>
      <c r="E170" s="11"/>
      <c r="F170" s="11" t="s">
        <v>1073</v>
      </c>
      <c r="G170" s="11"/>
      <c r="H170" s="11"/>
      <c r="K170" s="11"/>
      <c r="M170" s="11"/>
      <c r="N170" s="11"/>
      <c r="O170" s="11"/>
      <c r="P170" s="11"/>
      <c r="Q170" s="11"/>
      <c r="R170" s="11"/>
    </row>
    <row r="171" spans="1:18" ht="96" x14ac:dyDescent="0.2">
      <c r="A171" s="11" t="s">
        <v>415</v>
      </c>
      <c r="B171" s="11" t="s">
        <v>60</v>
      </c>
      <c r="C171" s="4">
        <v>2023</v>
      </c>
      <c r="D171" s="11" t="s">
        <v>600</v>
      </c>
      <c r="E171" s="11" t="s">
        <v>1323</v>
      </c>
      <c r="F171" t="s">
        <v>49</v>
      </c>
      <c r="G171" t="s">
        <v>49</v>
      </c>
      <c r="H171" s="11" t="s">
        <v>416</v>
      </c>
      <c r="I171" t="s">
        <v>4</v>
      </c>
      <c r="J171" s="4" t="s">
        <v>49</v>
      </c>
      <c r="K171" s="11" t="s">
        <v>122</v>
      </c>
      <c r="L171" s="4" t="s">
        <v>48</v>
      </c>
      <c r="M171" s="11" t="s">
        <v>772</v>
      </c>
      <c r="N171" s="11" t="s">
        <v>658</v>
      </c>
      <c r="O171" s="11" t="s">
        <v>884</v>
      </c>
      <c r="P171" s="11" t="s">
        <v>74</v>
      </c>
      <c r="Q171" s="11" t="s">
        <v>978</v>
      </c>
      <c r="R171" s="11" t="s">
        <v>521</v>
      </c>
    </row>
    <row r="172" spans="1:18" ht="176" x14ac:dyDescent="0.2">
      <c r="A172" t="s">
        <v>417</v>
      </c>
      <c r="B172" s="11" t="s">
        <v>69</v>
      </c>
      <c r="C172" s="4">
        <v>2023</v>
      </c>
      <c r="D172" s="11" t="s">
        <v>418</v>
      </c>
      <c r="E172" s="11" t="s">
        <v>1277</v>
      </c>
      <c r="F172" t="s">
        <v>49</v>
      </c>
      <c r="G172" t="s">
        <v>49</v>
      </c>
      <c r="H172" s="11" t="s">
        <v>1133</v>
      </c>
      <c r="I172" t="s">
        <v>79</v>
      </c>
      <c r="J172" s="4">
        <v>2019</v>
      </c>
      <c r="K172" s="11" t="s">
        <v>72</v>
      </c>
      <c r="L172" s="4" t="s">
        <v>48</v>
      </c>
      <c r="M172" s="14" t="s">
        <v>49</v>
      </c>
      <c r="N172" s="13" t="s">
        <v>49</v>
      </c>
      <c r="O172" s="11" t="s">
        <v>161</v>
      </c>
      <c r="P172" s="11" t="s">
        <v>74</v>
      </c>
      <c r="Q172" s="11" t="s">
        <v>979</v>
      </c>
      <c r="R172" s="11" t="s">
        <v>74</v>
      </c>
    </row>
    <row r="173" spans="1:18" ht="144" x14ac:dyDescent="0.2">
      <c r="A173" t="s">
        <v>419</v>
      </c>
      <c r="B173" s="11" t="s">
        <v>65</v>
      </c>
      <c r="C173" s="4">
        <v>2022</v>
      </c>
      <c r="D173" s="11" t="s">
        <v>601</v>
      </c>
      <c r="E173" s="11" t="s">
        <v>1278</v>
      </c>
      <c r="F173" t="s">
        <v>49</v>
      </c>
      <c r="G173" t="s">
        <v>49</v>
      </c>
      <c r="H173" s="11" t="s">
        <v>1134</v>
      </c>
      <c r="I173" t="s">
        <v>4</v>
      </c>
      <c r="J173" s="4">
        <v>2018</v>
      </c>
      <c r="K173" s="11" t="s">
        <v>58</v>
      </c>
      <c r="L173" s="4" t="s">
        <v>82</v>
      </c>
      <c r="M173" s="11" t="s">
        <v>715</v>
      </c>
      <c r="N173" s="11" t="s">
        <v>653</v>
      </c>
      <c r="O173" s="11" t="s">
        <v>817</v>
      </c>
      <c r="P173" s="11" t="s">
        <v>660</v>
      </c>
      <c r="Q173" s="11" t="s">
        <v>980</v>
      </c>
      <c r="R173" s="11" t="s">
        <v>661</v>
      </c>
    </row>
    <row r="174" spans="1:18" ht="272" x14ac:dyDescent="0.2">
      <c r="A174" t="s">
        <v>420</v>
      </c>
      <c r="B174" s="11" t="s">
        <v>62</v>
      </c>
      <c r="C174" s="4">
        <v>2022</v>
      </c>
      <c r="D174" s="11" t="s">
        <v>602</v>
      </c>
      <c r="E174" s="11" t="s">
        <v>1279</v>
      </c>
      <c r="F174" s="11" t="s">
        <v>1079</v>
      </c>
      <c r="G174" s="6" t="s">
        <v>603</v>
      </c>
      <c r="H174" s="11" t="s">
        <v>421</v>
      </c>
      <c r="I174" t="s">
        <v>4</v>
      </c>
      <c r="J174" s="4" t="s">
        <v>49</v>
      </c>
      <c r="K174" s="11" t="s">
        <v>77</v>
      </c>
      <c r="L174" s="4" t="s">
        <v>114</v>
      </c>
      <c r="M174" s="11" t="s">
        <v>773</v>
      </c>
      <c r="N174" s="11" t="s">
        <v>645</v>
      </c>
      <c r="O174" s="11" t="s">
        <v>885</v>
      </c>
      <c r="P174" s="11" t="s">
        <v>74</v>
      </c>
      <c r="Q174" s="11" t="s">
        <v>981</v>
      </c>
      <c r="R174" s="11" t="s">
        <v>671</v>
      </c>
    </row>
    <row r="175" spans="1:18" ht="16" x14ac:dyDescent="0.2">
      <c r="B175" s="11"/>
      <c r="D175" s="11"/>
      <c r="E175" s="11"/>
      <c r="F175" s="11" t="s">
        <v>1074</v>
      </c>
      <c r="G175" s="6"/>
      <c r="H175" s="11"/>
      <c r="K175" s="11"/>
      <c r="M175" s="11"/>
      <c r="N175" s="11"/>
      <c r="O175" s="11"/>
      <c r="P175" s="11"/>
      <c r="Q175" s="11"/>
      <c r="R175" s="11"/>
    </row>
    <row r="176" spans="1:18" ht="16" x14ac:dyDescent="0.2">
      <c r="B176" s="11"/>
      <c r="D176" s="11"/>
      <c r="E176" s="11"/>
      <c r="F176" s="11" t="s">
        <v>1073</v>
      </c>
      <c r="G176" s="6"/>
      <c r="H176" s="11"/>
      <c r="K176" s="11"/>
      <c r="M176" s="11"/>
      <c r="N176" s="11"/>
      <c r="O176" s="11"/>
      <c r="P176" s="11"/>
      <c r="Q176" s="11"/>
      <c r="R176" s="11"/>
    </row>
    <row r="177" spans="1:18" ht="128" x14ac:dyDescent="0.2">
      <c r="A177" t="s">
        <v>412</v>
      </c>
      <c r="B177" s="11" t="s">
        <v>61</v>
      </c>
      <c r="C177" s="4">
        <v>2018</v>
      </c>
      <c r="D177" s="11" t="s">
        <v>413</v>
      </c>
      <c r="E177" s="11" t="s">
        <v>1280</v>
      </c>
      <c r="F177" t="s">
        <v>1177</v>
      </c>
      <c r="G177" s="6" t="s">
        <v>599</v>
      </c>
      <c r="H177" s="11" t="s">
        <v>414</v>
      </c>
      <c r="I177" t="s">
        <v>4</v>
      </c>
      <c r="J177" s="4" t="s">
        <v>49</v>
      </c>
      <c r="K177" s="11" t="s">
        <v>46</v>
      </c>
      <c r="L177" s="4" t="s">
        <v>48</v>
      </c>
      <c r="M177" s="11" t="s">
        <v>771</v>
      </c>
      <c r="N177" s="11" t="s">
        <v>650</v>
      </c>
      <c r="O177" s="11" t="s">
        <v>883</v>
      </c>
      <c r="P177" s="11" t="s">
        <v>74</v>
      </c>
      <c r="Q177" s="11" t="s">
        <v>977</v>
      </c>
      <c r="R177" s="11" t="s">
        <v>671</v>
      </c>
    </row>
    <row r="178" spans="1:18" x14ac:dyDescent="0.2">
      <c r="B178" s="11"/>
      <c r="D178" s="11"/>
      <c r="E178" s="11"/>
      <c r="F178" t="s">
        <v>1176</v>
      </c>
      <c r="G178" s="6"/>
      <c r="H178" s="11"/>
      <c r="K178" s="11"/>
      <c r="M178" s="11"/>
      <c r="N178" s="11"/>
      <c r="O178" s="11"/>
      <c r="P178" s="11"/>
      <c r="Q178" s="11"/>
      <c r="R178" s="11"/>
    </row>
    <row r="179" spans="1:18" ht="144" x14ac:dyDescent="0.2">
      <c r="A179" t="s">
        <v>422</v>
      </c>
      <c r="B179" s="11" t="s">
        <v>63</v>
      </c>
      <c r="C179" s="4">
        <v>2019</v>
      </c>
      <c r="D179" s="11" t="s">
        <v>604</v>
      </c>
      <c r="E179" s="11" t="s">
        <v>1281</v>
      </c>
      <c r="F179" s="11" t="s">
        <v>1079</v>
      </c>
      <c r="G179" s="11" t="s">
        <v>605</v>
      </c>
      <c r="H179" s="11" t="s">
        <v>1135</v>
      </c>
      <c r="I179" t="s">
        <v>266</v>
      </c>
      <c r="J179" s="4" t="s">
        <v>182</v>
      </c>
      <c r="K179" s="11" t="s">
        <v>84</v>
      </c>
      <c r="L179" s="4" t="s">
        <v>48</v>
      </c>
      <c r="M179" s="11" t="s">
        <v>774</v>
      </c>
      <c r="N179" s="11" t="s">
        <v>648</v>
      </c>
      <c r="O179" s="11" t="s">
        <v>814</v>
      </c>
      <c r="P179" s="11" t="s">
        <v>661</v>
      </c>
      <c r="Q179" s="11" t="s">
        <v>922</v>
      </c>
      <c r="R179" s="11" t="s">
        <v>308</v>
      </c>
    </row>
    <row r="180" spans="1:18" ht="16" x14ac:dyDescent="0.2">
      <c r="B180" s="11"/>
      <c r="D180" s="11"/>
      <c r="E180" s="11"/>
      <c r="F180" s="11" t="s">
        <v>1074</v>
      </c>
      <c r="G180" s="11"/>
      <c r="H180" s="11"/>
      <c r="K180" s="11"/>
      <c r="M180" s="11"/>
      <c r="N180" s="11"/>
      <c r="O180" s="11"/>
      <c r="P180" s="11"/>
      <c r="Q180" s="11"/>
      <c r="R180" s="11"/>
    </row>
    <row r="181" spans="1:18" ht="16" x14ac:dyDescent="0.2">
      <c r="B181" s="11"/>
      <c r="D181" s="11"/>
      <c r="E181" s="11"/>
      <c r="F181" s="11" t="s">
        <v>1073</v>
      </c>
      <c r="G181" s="11"/>
      <c r="H181" s="11"/>
      <c r="K181" s="11"/>
      <c r="M181" s="11"/>
      <c r="N181" s="11"/>
      <c r="O181" s="11"/>
      <c r="P181" s="11"/>
      <c r="Q181" s="11"/>
      <c r="R181" s="11"/>
    </row>
    <row r="182" spans="1:18" ht="96" x14ac:dyDescent="0.2">
      <c r="A182" t="s">
        <v>423</v>
      </c>
      <c r="B182" s="11" t="s">
        <v>60</v>
      </c>
      <c r="C182" s="4">
        <v>2009</v>
      </c>
      <c r="D182" s="11" t="s">
        <v>606</v>
      </c>
      <c r="E182" s="11" t="s">
        <v>1282</v>
      </c>
      <c r="F182" s="11" t="s">
        <v>1097</v>
      </c>
      <c r="G182" s="6" t="s">
        <v>607</v>
      </c>
      <c r="H182" s="11" t="s">
        <v>457</v>
      </c>
      <c r="I182" t="s">
        <v>4</v>
      </c>
      <c r="J182" s="4" t="s">
        <v>456</v>
      </c>
      <c r="K182" s="11" t="s">
        <v>122</v>
      </c>
      <c r="L182" s="4" t="s">
        <v>48</v>
      </c>
      <c r="M182" s="11" t="s">
        <v>775</v>
      </c>
      <c r="N182" s="11" t="s">
        <v>286</v>
      </c>
      <c r="O182" s="11" t="s">
        <v>886</v>
      </c>
      <c r="P182" s="11" t="s">
        <v>660</v>
      </c>
      <c r="Q182" s="11" t="s">
        <v>982</v>
      </c>
      <c r="R182" s="11" t="s">
        <v>667</v>
      </c>
    </row>
    <row r="183" spans="1:18" ht="64" x14ac:dyDescent="0.2">
      <c r="A183" t="s">
        <v>424</v>
      </c>
      <c r="B183" s="11" t="s">
        <v>459</v>
      </c>
      <c r="C183" s="4">
        <v>2019</v>
      </c>
      <c r="D183" s="6" t="s">
        <v>460</v>
      </c>
      <c r="E183" s="11" t="s">
        <v>1283</v>
      </c>
      <c r="F183" s="11" t="s">
        <v>49</v>
      </c>
      <c r="G183" t="s">
        <v>49</v>
      </c>
      <c r="H183" s="11" t="s">
        <v>461</v>
      </c>
      <c r="I183" t="s">
        <v>4</v>
      </c>
      <c r="J183" s="4" t="s">
        <v>49</v>
      </c>
      <c r="K183" s="11" t="s">
        <v>458</v>
      </c>
      <c r="L183" s="4" t="s">
        <v>48</v>
      </c>
      <c r="M183" s="11" t="s">
        <v>776</v>
      </c>
      <c r="N183" s="11" t="s">
        <v>1026</v>
      </c>
      <c r="O183" s="11" t="s">
        <v>887</v>
      </c>
      <c r="P183" s="11" t="s">
        <v>74</v>
      </c>
      <c r="Q183" s="11" t="s">
        <v>983</v>
      </c>
      <c r="R183" s="11" t="s">
        <v>74</v>
      </c>
    </row>
    <row r="184" spans="1:18" ht="96" x14ac:dyDescent="0.2">
      <c r="A184" t="s">
        <v>425</v>
      </c>
      <c r="B184" s="11" t="s">
        <v>63</v>
      </c>
      <c r="C184" s="4">
        <v>2023</v>
      </c>
      <c r="D184" t="s">
        <v>49</v>
      </c>
      <c r="E184" s="11" t="s">
        <v>1284</v>
      </c>
      <c r="F184" s="11" t="s">
        <v>49</v>
      </c>
      <c r="G184" t="s">
        <v>49</v>
      </c>
      <c r="H184" s="11" t="s">
        <v>463</v>
      </c>
      <c r="I184" t="s">
        <v>218</v>
      </c>
      <c r="J184" s="4" t="s">
        <v>464</v>
      </c>
      <c r="K184" s="11" t="s">
        <v>462</v>
      </c>
      <c r="L184" s="4" t="s">
        <v>82</v>
      </c>
      <c r="M184" s="11" t="s">
        <v>777</v>
      </c>
      <c r="N184" s="11" t="s">
        <v>658</v>
      </c>
      <c r="O184" s="11" t="s">
        <v>888</v>
      </c>
      <c r="P184" s="11" t="s">
        <v>74</v>
      </c>
      <c r="Q184" s="11" t="s">
        <v>984</v>
      </c>
      <c r="R184" s="13" t="s">
        <v>648</v>
      </c>
    </row>
    <row r="185" spans="1:18" ht="224" x14ac:dyDescent="0.2">
      <c r="A185" t="s">
        <v>5</v>
      </c>
      <c r="B185" s="11" t="s">
        <v>62</v>
      </c>
      <c r="C185" s="4">
        <v>2014</v>
      </c>
      <c r="D185" s="11" t="s">
        <v>532</v>
      </c>
      <c r="E185" s="11" t="s">
        <v>1285</v>
      </c>
      <c r="F185" s="11" t="s">
        <v>49</v>
      </c>
      <c r="G185" s="15" t="s">
        <v>49</v>
      </c>
      <c r="H185" s="11" t="s">
        <v>54</v>
      </c>
      <c r="I185" t="s">
        <v>53</v>
      </c>
      <c r="J185" s="4">
        <v>2009</v>
      </c>
      <c r="K185" s="11" t="s">
        <v>52</v>
      </c>
      <c r="L185" s="4" t="s">
        <v>82</v>
      </c>
      <c r="M185" s="11" t="s">
        <v>686</v>
      </c>
      <c r="N185" s="11" t="s">
        <v>648</v>
      </c>
      <c r="O185" s="11" t="s">
        <v>813</v>
      </c>
      <c r="P185" s="11" t="s">
        <v>660</v>
      </c>
      <c r="Q185" s="11" t="s">
        <v>923</v>
      </c>
      <c r="R185" s="11" t="s">
        <v>661</v>
      </c>
    </row>
    <row r="186" spans="1:18" ht="144" x14ac:dyDescent="0.2">
      <c r="A186" t="s">
        <v>3</v>
      </c>
      <c r="B186" s="11" t="s">
        <v>61</v>
      </c>
      <c r="C186" s="4">
        <v>2023</v>
      </c>
      <c r="D186" s="11" t="s">
        <v>639</v>
      </c>
      <c r="E186" s="11" t="s">
        <v>1286</v>
      </c>
      <c r="F186" s="11" t="s">
        <v>1163</v>
      </c>
      <c r="G186" s="11" t="s">
        <v>533</v>
      </c>
      <c r="H186" s="11" t="s">
        <v>50</v>
      </c>
      <c r="I186" t="s">
        <v>4</v>
      </c>
      <c r="J186" s="4">
        <v>2008</v>
      </c>
      <c r="K186" s="11" t="s">
        <v>46</v>
      </c>
      <c r="L186" s="4" t="s">
        <v>48</v>
      </c>
      <c r="M186" s="11" t="s">
        <v>687</v>
      </c>
      <c r="N186" s="11" t="s">
        <v>645</v>
      </c>
      <c r="O186" s="11" t="s">
        <v>814</v>
      </c>
      <c r="P186" s="11" t="s">
        <v>661</v>
      </c>
      <c r="Q186" s="11" t="s">
        <v>51</v>
      </c>
      <c r="R186" s="11" t="s">
        <v>665</v>
      </c>
    </row>
    <row r="187" spans="1:18" ht="16" x14ac:dyDescent="0.2">
      <c r="B187" s="11"/>
      <c r="D187" s="11"/>
      <c r="E187" s="11"/>
      <c r="F187" s="11" t="s">
        <v>42</v>
      </c>
      <c r="G187" s="11"/>
      <c r="H187" s="11"/>
      <c r="K187" s="11"/>
      <c r="M187" s="11"/>
      <c r="N187" s="11"/>
      <c r="O187" s="11"/>
      <c r="P187" s="11"/>
      <c r="Q187" s="11"/>
      <c r="R187" s="11"/>
    </row>
    <row r="188" spans="1:18" ht="16" x14ac:dyDescent="0.2">
      <c r="B188" s="11"/>
      <c r="D188" s="11"/>
      <c r="E188" s="11"/>
      <c r="F188" s="11" t="s">
        <v>1098</v>
      </c>
      <c r="G188" s="11"/>
      <c r="H188" s="11"/>
      <c r="K188" s="11"/>
      <c r="M188" s="11"/>
      <c r="N188" s="11"/>
      <c r="O188" s="11"/>
      <c r="P188" s="11"/>
      <c r="Q188" s="11"/>
      <c r="R188" s="11"/>
    </row>
    <row r="189" spans="1:18" ht="16" x14ac:dyDescent="0.2">
      <c r="B189" s="11"/>
      <c r="D189" s="11"/>
      <c r="E189" s="11"/>
      <c r="F189" s="11" t="s">
        <v>1164</v>
      </c>
      <c r="G189" s="11"/>
      <c r="H189" s="11"/>
      <c r="K189" s="11"/>
      <c r="M189" s="11"/>
      <c r="N189" s="11"/>
      <c r="O189" s="11"/>
      <c r="P189" s="11"/>
      <c r="Q189" s="11"/>
      <c r="R189" s="11"/>
    </row>
    <row r="190" spans="1:18" ht="144" x14ac:dyDescent="0.2">
      <c r="A190" t="s">
        <v>426</v>
      </c>
      <c r="B190" s="11" t="s">
        <v>61</v>
      </c>
      <c r="C190" s="4">
        <v>2020</v>
      </c>
      <c r="D190" s="11" t="s">
        <v>608</v>
      </c>
      <c r="E190" s="11" t="s">
        <v>1287</v>
      </c>
      <c r="F190" s="11" t="s">
        <v>1079</v>
      </c>
      <c r="G190" s="11" t="s">
        <v>609</v>
      </c>
      <c r="H190" s="11" t="s">
        <v>466</v>
      </c>
      <c r="I190" t="s">
        <v>4</v>
      </c>
      <c r="J190" s="4" t="s">
        <v>465</v>
      </c>
      <c r="K190" s="11" t="s">
        <v>46</v>
      </c>
      <c r="L190" s="11" t="s">
        <v>48</v>
      </c>
      <c r="M190" s="11" t="s">
        <v>778</v>
      </c>
      <c r="N190" s="11" t="s">
        <v>658</v>
      </c>
      <c r="O190" t="s">
        <v>889</v>
      </c>
      <c r="P190" s="13" t="s">
        <v>74</v>
      </c>
      <c r="Q190" s="11" t="s">
        <v>411</v>
      </c>
      <c r="R190" s="11" t="s">
        <v>671</v>
      </c>
    </row>
    <row r="191" spans="1:18" ht="16" x14ac:dyDescent="0.2">
      <c r="B191" s="11"/>
      <c r="D191" s="11"/>
      <c r="E191" s="11"/>
      <c r="F191" s="11" t="s">
        <v>1074</v>
      </c>
      <c r="G191" s="11"/>
      <c r="H191" s="11"/>
      <c r="K191" s="11"/>
      <c r="L191" s="11"/>
      <c r="M191" s="11"/>
      <c r="N191" s="11"/>
      <c r="P191" s="13"/>
      <c r="Q191" s="11"/>
      <c r="R191" s="11"/>
    </row>
    <row r="192" spans="1:18" ht="16" x14ac:dyDescent="0.2">
      <c r="B192" s="11"/>
      <c r="D192" s="11"/>
      <c r="E192" s="11"/>
      <c r="F192" s="11" t="s">
        <v>1073</v>
      </c>
      <c r="G192" s="11"/>
      <c r="H192" s="11"/>
      <c r="K192" s="11"/>
      <c r="L192" s="11"/>
      <c r="M192" s="11"/>
      <c r="N192" s="11"/>
      <c r="P192" s="13"/>
      <c r="Q192" s="11"/>
      <c r="R192" s="11"/>
    </row>
    <row r="193" spans="1:18" ht="80" x14ac:dyDescent="0.2">
      <c r="A193" t="s">
        <v>40</v>
      </c>
      <c r="B193" s="11" t="s">
        <v>60</v>
      </c>
      <c r="C193" s="4">
        <v>2017</v>
      </c>
      <c r="D193" t="s">
        <v>49</v>
      </c>
      <c r="E193" s="11" t="s">
        <v>1288</v>
      </c>
      <c r="F193" s="11" t="s">
        <v>49</v>
      </c>
      <c r="G193" s="11" t="s">
        <v>49</v>
      </c>
      <c r="H193" s="11" t="s">
        <v>1136</v>
      </c>
      <c r="I193" t="s">
        <v>4</v>
      </c>
      <c r="J193" s="4" t="s">
        <v>49</v>
      </c>
      <c r="K193" s="11" t="s">
        <v>45</v>
      </c>
      <c r="L193" s="4" t="s">
        <v>48</v>
      </c>
      <c r="M193" s="11" t="s">
        <v>688</v>
      </c>
      <c r="N193" s="11" t="s">
        <v>1026</v>
      </c>
      <c r="O193" s="11" t="s">
        <v>1006</v>
      </c>
      <c r="P193" s="13" t="s">
        <v>74</v>
      </c>
      <c r="Q193" s="11" t="s">
        <v>924</v>
      </c>
      <c r="R193" s="11" t="s">
        <v>673</v>
      </c>
    </row>
    <row r="194" spans="1:18" ht="144" x14ac:dyDescent="0.2">
      <c r="A194" t="s">
        <v>427</v>
      </c>
      <c r="B194" t="s">
        <v>69</v>
      </c>
      <c r="C194" s="4">
        <v>2016</v>
      </c>
      <c r="D194" s="11" t="s">
        <v>610</v>
      </c>
      <c r="E194" s="11" t="s">
        <v>1289</v>
      </c>
      <c r="F194" s="11" t="s">
        <v>1079</v>
      </c>
      <c r="G194" s="6" t="s">
        <v>611</v>
      </c>
      <c r="H194" s="11" t="s">
        <v>468</v>
      </c>
      <c r="I194" t="s">
        <v>398</v>
      </c>
      <c r="J194" s="4" t="s">
        <v>49</v>
      </c>
      <c r="K194" t="s">
        <v>467</v>
      </c>
      <c r="L194" s="4" t="s">
        <v>48</v>
      </c>
      <c r="M194" s="11" t="s">
        <v>779</v>
      </c>
      <c r="N194" s="11" t="s">
        <v>658</v>
      </c>
      <c r="O194" s="11" t="s">
        <v>814</v>
      </c>
      <c r="P194" t="s">
        <v>661</v>
      </c>
      <c r="Q194" s="11" t="s">
        <v>411</v>
      </c>
      <c r="R194" s="11" t="s">
        <v>671</v>
      </c>
    </row>
    <row r="195" spans="1:18" ht="16" x14ac:dyDescent="0.2">
      <c r="D195" s="11"/>
      <c r="E195" s="11"/>
      <c r="F195" s="11" t="s">
        <v>1074</v>
      </c>
      <c r="G195" s="6"/>
      <c r="H195" s="11"/>
      <c r="M195" s="11"/>
      <c r="N195" s="11"/>
      <c r="O195" s="11"/>
      <c r="Q195" s="11"/>
      <c r="R195" s="11"/>
    </row>
    <row r="196" spans="1:18" ht="16" x14ac:dyDescent="0.2">
      <c r="D196" s="11"/>
      <c r="E196" s="11"/>
      <c r="F196" s="11" t="s">
        <v>1073</v>
      </c>
      <c r="G196" s="6"/>
      <c r="H196" s="11"/>
      <c r="M196" s="11"/>
      <c r="N196" s="11"/>
      <c r="O196" s="11"/>
      <c r="Q196" s="11"/>
      <c r="R196" s="11"/>
    </row>
    <row r="197" spans="1:18" ht="144" x14ac:dyDescent="0.2">
      <c r="A197" t="s">
        <v>428</v>
      </c>
      <c r="B197" s="11" t="s">
        <v>62</v>
      </c>
      <c r="C197" s="4">
        <v>2021</v>
      </c>
      <c r="D197" s="11" t="s">
        <v>612</v>
      </c>
      <c r="E197" s="11" t="s">
        <v>1324</v>
      </c>
      <c r="F197" t="s">
        <v>49</v>
      </c>
      <c r="G197" t="s">
        <v>49</v>
      </c>
      <c r="H197" s="11" t="s">
        <v>471</v>
      </c>
      <c r="I197" t="s">
        <v>79</v>
      </c>
      <c r="J197" s="4" t="s">
        <v>49</v>
      </c>
      <c r="K197" t="s">
        <v>470</v>
      </c>
      <c r="L197" s="4" t="s">
        <v>48</v>
      </c>
      <c r="M197" s="11" t="s">
        <v>780</v>
      </c>
      <c r="N197" s="14" t="s">
        <v>648</v>
      </c>
      <c r="O197" s="11" t="s">
        <v>890</v>
      </c>
      <c r="P197" t="s">
        <v>661</v>
      </c>
      <c r="Q197" s="11" t="s">
        <v>985</v>
      </c>
      <c r="R197" s="13" t="s">
        <v>521</v>
      </c>
    </row>
    <row r="198" spans="1:18" ht="112" x14ac:dyDescent="0.2">
      <c r="A198" t="s">
        <v>429</v>
      </c>
      <c r="B198" t="s">
        <v>473</v>
      </c>
      <c r="C198" s="4">
        <v>2020</v>
      </c>
      <c r="D198" s="6" t="s">
        <v>613</v>
      </c>
      <c r="E198" s="11" t="s">
        <v>1290</v>
      </c>
      <c r="F198" s="11" t="s">
        <v>1079</v>
      </c>
      <c r="G198" s="6" t="s">
        <v>614</v>
      </c>
      <c r="H198" s="11" t="s">
        <v>475</v>
      </c>
      <c r="I198" t="s">
        <v>474</v>
      </c>
      <c r="J198" s="4">
        <v>2017</v>
      </c>
      <c r="K198" t="s">
        <v>472</v>
      </c>
      <c r="L198" s="4" t="s">
        <v>48</v>
      </c>
      <c r="M198" t="s">
        <v>781</v>
      </c>
      <c r="N198" s="14" t="s">
        <v>648</v>
      </c>
      <c r="O198" s="11" t="s">
        <v>891</v>
      </c>
      <c r="P198" t="s">
        <v>74</v>
      </c>
      <c r="Q198" t="s">
        <v>986</v>
      </c>
      <c r="R198" s="13" t="s">
        <v>521</v>
      </c>
    </row>
    <row r="199" spans="1:18" ht="16" x14ac:dyDescent="0.2">
      <c r="D199" s="6"/>
      <c r="E199" s="11"/>
      <c r="F199" s="11" t="s">
        <v>1074</v>
      </c>
      <c r="G199" s="6"/>
      <c r="H199" s="11"/>
      <c r="N199" s="14"/>
      <c r="O199" s="11"/>
      <c r="R199" s="13"/>
    </row>
    <row r="200" spans="1:18" ht="16" x14ac:dyDescent="0.2">
      <c r="D200" s="6"/>
      <c r="E200" s="11"/>
      <c r="F200" s="11" t="s">
        <v>1073</v>
      </c>
      <c r="G200" s="6"/>
      <c r="H200" s="11"/>
      <c r="N200" s="14"/>
      <c r="O200" s="11"/>
      <c r="R200" s="13"/>
    </row>
    <row r="201" spans="1:18" ht="112" x14ac:dyDescent="0.2">
      <c r="A201" t="s">
        <v>430</v>
      </c>
      <c r="B201" t="s">
        <v>63</v>
      </c>
      <c r="C201" s="4">
        <v>2022</v>
      </c>
      <c r="D201" s="11" t="s">
        <v>1025</v>
      </c>
      <c r="E201" s="11" t="s">
        <v>1291</v>
      </c>
      <c r="F201" t="s">
        <v>49</v>
      </c>
      <c r="G201" t="s">
        <v>49</v>
      </c>
      <c r="H201" s="11" t="s">
        <v>476</v>
      </c>
      <c r="I201" t="s">
        <v>79</v>
      </c>
      <c r="J201" s="4" t="s">
        <v>49</v>
      </c>
      <c r="K201" s="11" t="s">
        <v>73</v>
      </c>
      <c r="L201" s="4" t="s">
        <v>48</v>
      </c>
      <c r="M201" s="11" t="s">
        <v>782</v>
      </c>
      <c r="N201" t="s">
        <v>248</v>
      </c>
      <c r="O201" s="11" t="s">
        <v>814</v>
      </c>
      <c r="P201" t="s">
        <v>661</v>
      </c>
      <c r="Q201" t="s">
        <v>529</v>
      </c>
      <c r="R201" t="s">
        <v>664</v>
      </c>
    </row>
    <row r="202" spans="1:18" ht="160" x14ac:dyDescent="0.2">
      <c r="A202" t="s">
        <v>431</v>
      </c>
      <c r="B202" t="s">
        <v>69</v>
      </c>
      <c r="C202" s="4">
        <v>2017</v>
      </c>
      <c r="D202" s="11" t="s">
        <v>615</v>
      </c>
      <c r="E202" s="11" t="s">
        <v>1292</v>
      </c>
      <c r="F202" t="s">
        <v>49</v>
      </c>
      <c r="G202" t="s">
        <v>49</v>
      </c>
      <c r="H202" s="11" t="s">
        <v>478</v>
      </c>
      <c r="I202" t="s">
        <v>218</v>
      </c>
      <c r="J202" s="4">
        <v>2007</v>
      </c>
      <c r="K202" s="11" t="s">
        <v>477</v>
      </c>
      <c r="L202" s="4" t="s">
        <v>48</v>
      </c>
      <c r="M202" s="11" t="s">
        <v>783</v>
      </c>
      <c r="N202" s="13" t="s">
        <v>1010</v>
      </c>
      <c r="O202" s="11" t="s">
        <v>892</v>
      </c>
      <c r="P202" s="11" t="s">
        <v>74</v>
      </c>
      <c r="Q202" s="11" t="s">
        <v>987</v>
      </c>
      <c r="R202" s="13" t="s">
        <v>667</v>
      </c>
    </row>
    <row r="203" spans="1:18" ht="160" x14ac:dyDescent="0.2">
      <c r="A203" t="s">
        <v>432</v>
      </c>
      <c r="B203" s="11" t="s">
        <v>62</v>
      </c>
      <c r="C203" s="4">
        <v>2022</v>
      </c>
      <c r="D203" s="11" t="s">
        <v>616</v>
      </c>
      <c r="E203" s="11" t="s">
        <v>1293</v>
      </c>
      <c r="F203" t="s">
        <v>49</v>
      </c>
      <c r="G203" t="s">
        <v>49</v>
      </c>
      <c r="H203" s="11" t="s">
        <v>480</v>
      </c>
      <c r="I203" t="s">
        <v>218</v>
      </c>
      <c r="J203" s="4" t="s">
        <v>49</v>
      </c>
      <c r="K203" t="s">
        <v>479</v>
      </c>
      <c r="L203" s="4" t="s">
        <v>48</v>
      </c>
      <c r="M203" s="11" t="s">
        <v>784</v>
      </c>
      <c r="N203" s="14" t="s">
        <v>645</v>
      </c>
      <c r="O203" s="11" t="s">
        <v>893</v>
      </c>
      <c r="P203" s="11" t="s">
        <v>74</v>
      </c>
      <c r="Q203" s="11" t="s">
        <v>988</v>
      </c>
      <c r="R203" s="11" t="s">
        <v>74</v>
      </c>
    </row>
    <row r="204" spans="1:18" ht="80" x14ac:dyDescent="0.2">
      <c r="A204" t="s">
        <v>433</v>
      </c>
      <c r="B204" t="s">
        <v>63</v>
      </c>
      <c r="C204" s="4">
        <v>2023</v>
      </c>
      <c r="D204" t="s">
        <v>49</v>
      </c>
      <c r="E204" s="11" t="s">
        <v>1294</v>
      </c>
      <c r="F204" t="s">
        <v>49</v>
      </c>
      <c r="G204" t="s">
        <v>49</v>
      </c>
      <c r="H204" s="11" t="s">
        <v>482</v>
      </c>
      <c r="I204" t="s">
        <v>4</v>
      </c>
      <c r="J204" s="4" t="s">
        <v>481</v>
      </c>
      <c r="K204" s="11" t="s">
        <v>73</v>
      </c>
      <c r="L204" s="4" t="s">
        <v>48</v>
      </c>
      <c r="M204" s="11" t="s">
        <v>785</v>
      </c>
      <c r="N204" t="s">
        <v>645</v>
      </c>
      <c r="O204" s="11" t="s">
        <v>894</v>
      </c>
      <c r="P204" s="13" t="s">
        <v>74</v>
      </c>
      <c r="Q204" s="11" t="s">
        <v>989</v>
      </c>
      <c r="R204" s="11" t="s">
        <v>74</v>
      </c>
    </row>
    <row r="205" spans="1:18" ht="144" x14ac:dyDescent="0.2">
      <c r="A205" t="s">
        <v>434</v>
      </c>
      <c r="B205" s="11" t="s">
        <v>112</v>
      </c>
      <c r="C205" s="4">
        <v>2001</v>
      </c>
      <c r="D205" s="11" t="s">
        <v>617</v>
      </c>
      <c r="E205" s="11" t="s">
        <v>1295</v>
      </c>
      <c r="F205" t="s">
        <v>1164</v>
      </c>
      <c r="G205" s="11" t="s">
        <v>1117</v>
      </c>
      <c r="H205" s="11" t="s">
        <v>483</v>
      </c>
      <c r="I205" t="s">
        <v>218</v>
      </c>
      <c r="J205" s="4" t="s">
        <v>49</v>
      </c>
      <c r="K205" s="11" t="s">
        <v>111</v>
      </c>
      <c r="L205" s="4" t="s">
        <v>48</v>
      </c>
      <c r="M205" s="11" t="s">
        <v>786</v>
      </c>
      <c r="N205" s="14" t="s">
        <v>648</v>
      </c>
      <c r="O205" s="11" t="s">
        <v>895</v>
      </c>
      <c r="P205" s="11" t="s">
        <v>74</v>
      </c>
      <c r="Q205" s="11" t="s">
        <v>990</v>
      </c>
      <c r="R205" s="11" t="s">
        <v>666</v>
      </c>
    </row>
    <row r="206" spans="1:18" ht="128" x14ac:dyDescent="0.2">
      <c r="A206" t="s">
        <v>435</v>
      </c>
      <c r="B206" s="11" t="s">
        <v>62</v>
      </c>
      <c r="C206" s="4">
        <v>2017</v>
      </c>
      <c r="D206" s="11" t="s">
        <v>618</v>
      </c>
      <c r="E206" s="11" t="s">
        <v>1296</v>
      </c>
      <c r="F206" t="s">
        <v>49</v>
      </c>
      <c r="G206" t="s">
        <v>49</v>
      </c>
      <c r="H206" s="11" t="s">
        <v>485</v>
      </c>
      <c r="I206" t="s">
        <v>398</v>
      </c>
      <c r="J206" s="4" t="s">
        <v>49</v>
      </c>
      <c r="K206" t="s">
        <v>484</v>
      </c>
      <c r="L206" s="4" t="s">
        <v>48</v>
      </c>
      <c r="M206" s="11" t="s">
        <v>787</v>
      </c>
      <c r="N206" s="11" t="s">
        <v>650</v>
      </c>
      <c r="O206" s="11" t="s">
        <v>42</v>
      </c>
      <c r="P206" s="11" t="s">
        <v>648</v>
      </c>
      <c r="Q206" s="11" t="s">
        <v>991</v>
      </c>
      <c r="R206" s="11" t="s">
        <v>675</v>
      </c>
    </row>
    <row r="207" spans="1:18" ht="96" x14ac:dyDescent="0.2">
      <c r="A207" t="s">
        <v>436</v>
      </c>
      <c r="B207" s="11" t="s">
        <v>272</v>
      </c>
      <c r="C207" s="16">
        <v>2023</v>
      </c>
      <c r="D207" s="11" t="s">
        <v>488</v>
      </c>
      <c r="E207" s="11" t="s">
        <v>1297</v>
      </c>
      <c r="F207" t="s">
        <v>49</v>
      </c>
      <c r="G207" t="s">
        <v>49</v>
      </c>
      <c r="H207" s="11" t="s">
        <v>489</v>
      </c>
      <c r="I207" t="s">
        <v>4</v>
      </c>
      <c r="J207" s="16" t="s">
        <v>487</v>
      </c>
      <c r="K207" t="s">
        <v>486</v>
      </c>
      <c r="L207" s="4" t="s">
        <v>48</v>
      </c>
      <c r="M207" s="11" t="s">
        <v>788</v>
      </c>
      <c r="N207" t="s">
        <v>645</v>
      </c>
      <c r="O207" s="11" t="s">
        <v>896</v>
      </c>
      <c r="P207" s="14" t="s">
        <v>74</v>
      </c>
      <c r="Q207" s="11" t="s">
        <v>992</v>
      </c>
      <c r="R207" s="13" t="s">
        <v>74</v>
      </c>
    </row>
    <row r="208" spans="1:18" ht="80" x14ac:dyDescent="0.2">
      <c r="A208" t="s">
        <v>437</v>
      </c>
      <c r="B208" s="11" t="s">
        <v>99</v>
      </c>
      <c r="C208" s="4">
        <v>2016</v>
      </c>
      <c r="D208" s="11" t="s">
        <v>619</v>
      </c>
      <c r="E208" s="11" t="s">
        <v>1298</v>
      </c>
      <c r="F208" t="s">
        <v>49</v>
      </c>
      <c r="G208" t="s">
        <v>49</v>
      </c>
      <c r="H208" s="11" t="s">
        <v>1137</v>
      </c>
      <c r="I208" t="s">
        <v>4</v>
      </c>
      <c r="J208" s="4" t="s">
        <v>490</v>
      </c>
      <c r="K208" t="s">
        <v>129</v>
      </c>
      <c r="L208" s="4" t="s">
        <v>48</v>
      </c>
      <c r="M208" s="11" t="s">
        <v>789</v>
      </c>
      <c r="N208" s="11" t="s">
        <v>650</v>
      </c>
      <c r="O208" s="11" t="s">
        <v>897</v>
      </c>
      <c r="P208" t="s">
        <v>74</v>
      </c>
      <c r="Q208" s="11" t="s">
        <v>993</v>
      </c>
      <c r="R208" s="11" t="s">
        <v>74</v>
      </c>
    </row>
    <row r="209" spans="1:18" ht="80" x14ac:dyDescent="0.2">
      <c r="A209" t="s">
        <v>32</v>
      </c>
      <c r="B209" s="11" t="s">
        <v>65</v>
      </c>
      <c r="C209" s="4">
        <v>2019</v>
      </c>
      <c r="D209" s="11" t="s">
        <v>640</v>
      </c>
      <c r="E209" s="11" t="s">
        <v>1299</v>
      </c>
      <c r="F209" s="11" t="s">
        <v>49</v>
      </c>
      <c r="G209" s="11" t="s">
        <v>49</v>
      </c>
      <c r="H209" s="11" t="s">
        <v>59</v>
      </c>
      <c r="I209" t="s">
        <v>4</v>
      </c>
      <c r="J209" s="4">
        <v>2016</v>
      </c>
      <c r="K209" s="11" t="s">
        <v>58</v>
      </c>
      <c r="L209" s="4" t="s">
        <v>82</v>
      </c>
      <c r="M209" s="11" t="s">
        <v>689</v>
      </c>
      <c r="N209" s="11" t="s">
        <v>248</v>
      </c>
      <c r="O209" s="11" t="s">
        <v>815</v>
      </c>
      <c r="P209" s="11" t="s">
        <v>252</v>
      </c>
      <c r="Q209" s="11" t="s">
        <v>814</v>
      </c>
      <c r="R209" s="11" t="s">
        <v>661</v>
      </c>
    </row>
    <row r="210" spans="1:18" ht="96" x14ac:dyDescent="0.2">
      <c r="A210" t="s">
        <v>439</v>
      </c>
      <c r="B210" t="s">
        <v>69</v>
      </c>
      <c r="C210" s="4">
        <v>2022</v>
      </c>
      <c r="D210" s="11" t="s">
        <v>620</v>
      </c>
      <c r="E210" s="11" t="s">
        <v>1300</v>
      </c>
      <c r="F210" t="s">
        <v>1164</v>
      </c>
      <c r="G210" s="11" t="s">
        <v>492</v>
      </c>
      <c r="H210" s="11" t="s">
        <v>493</v>
      </c>
      <c r="I210" t="s">
        <v>4</v>
      </c>
      <c r="J210" s="4">
        <v>2019</v>
      </c>
      <c r="K210" s="11" t="s">
        <v>491</v>
      </c>
      <c r="L210" s="4" t="s">
        <v>82</v>
      </c>
      <c r="M210" s="11" t="s">
        <v>790</v>
      </c>
      <c r="N210" s="11" t="s">
        <v>1026</v>
      </c>
      <c r="O210" s="11" t="s">
        <v>898</v>
      </c>
      <c r="P210" s="11" t="s">
        <v>660</v>
      </c>
      <c r="Q210" t="s">
        <v>924</v>
      </c>
      <c r="R210" s="11" t="s">
        <v>673</v>
      </c>
    </row>
    <row r="211" spans="1:18" ht="64" x14ac:dyDescent="0.2">
      <c r="A211" t="s">
        <v>27</v>
      </c>
      <c r="B211" s="11" t="s">
        <v>61</v>
      </c>
      <c r="C211" s="4">
        <v>2019</v>
      </c>
      <c r="D211" s="11" t="s">
        <v>47</v>
      </c>
      <c r="E211" s="11" t="s">
        <v>1301</v>
      </c>
      <c r="F211" t="s">
        <v>49</v>
      </c>
      <c r="G211" t="s">
        <v>49</v>
      </c>
      <c r="H211" s="11" t="s">
        <v>1138</v>
      </c>
      <c r="I211" t="s">
        <v>4</v>
      </c>
      <c r="J211" s="4" t="s">
        <v>2</v>
      </c>
      <c r="K211" s="11" t="s">
        <v>46</v>
      </c>
      <c r="L211" s="4" t="s">
        <v>82</v>
      </c>
      <c r="M211" s="11" t="s">
        <v>690</v>
      </c>
      <c r="N211" s="11" t="s">
        <v>1010</v>
      </c>
      <c r="O211" s="11" t="s">
        <v>816</v>
      </c>
      <c r="P211" s="11" t="s">
        <v>255</v>
      </c>
      <c r="Q211" s="11" t="s">
        <v>925</v>
      </c>
      <c r="R211" s="11" t="s">
        <v>666</v>
      </c>
    </row>
    <row r="212" spans="1:18" ht="112" x14ac:dyDescent="0.2">
      <c r="A212" t="s">
        <v>440</v>
      </c>
      <c r="B212" s="11" t="s">
        <v>62</v>
      </c>
      <c r="C212" s="4">
        <v>2019</v>
      </c>
      <c r="D212" s="11" t="s">
        <v>495</v>
      </c>
      <c r="E212" s="11" t="s">
        <v>1302</v>
      </c>
      <c r="F212" t="s">
        <v>49</v>
      </c>
      <c r="G212" t="s">
        <v>49</v>
      </c>
      <c r="H212" s="11" t="s">
        <v>1139</v>
      </c>
      <c r="I212" t="s">
        <v>79</v>
      </c>
      <c r="J212" s="4" t="s">
        <v>49</v>
      </c>
      <c r="K212" s="11" t="s">
        <v>494</v>
      </c>
      <c r="L212" s="4" t="s">
        <v>48</v>
      </c>
      <c r="M212" s="11" t="s">
        <v>791</v>
      </c>
      <c r="N212" t="s">
        <v>648</v>
      </c>
      <c r="O212" s="11" t="s">
        <v>899</v>
      </c>
      <c r="P212" t="s">
        <v>74</v>
      </c>
      <c r="Q212" s="11" t="s">
        <v>994</v>
      </c>
      <c r="R212" s="11" t="s">
        <v>676</v>
      </c>
    </row>
    <row r="213" spans="1:18" ht="112" x14ac:dyDescent="0.2">
      <c r="A213" t="s">
        <v>441</v>
      </c>
      <c r="B213" s="11" t="s">
        <v>99</v>
      </c>
      <c r="C213" s="4">
        <v>2023</v>
      </c>
      <c r="D213" s="11" t="s">
        <v>496</v>
      </c>
      <c r="E213" s="11" t="s">
        <v>1303</v>
      </c>
      <c r="F213" t="s">
        <v>49</v>
      </c>
      <c r="G213" t="s">
        <v>49</v>
      </c>
      <c r="H213" s="11" t="s">
        <v>1140</v>
      </c>
      <c r="I213" t="s">
        <v>4</v>
      </c>
      <c r="J213" s="4" t="s">
        <v>49</v>
      </c>
      <c r="K213" s="11" t="s">
        <v>98</v>
      </c>
      <c r="L213" s="4" t="s">
        <v>48</v>
      </c>
      <c r="M213" s="11" t="s">
        <v>792</v>
      </c>
      <c r="N213" t="s">
        <v>648</v>
      </c>
      <c r="O213" s="11" t="s">
        <v>900</v>
      </c>
      <c r="P213" t="s">
        <v>255</v>
      </c>
      <c r="Q213" s="11" t="s">
        <v>995</v>
      </c>
      <c r="R213" s="11" t="s">
        <v>666</v>
      </c>
    </row>
    <row r="214" spans="1:18" ht="96" x14ac:dyDescent="0.2">
      <c r="A214" t="s">
        <v>442</v>
      </c>
      <c r="B214" s="11" t="s">
        <v>61</v>
      </c>
      <c r="C214" s="4">
        <v>2016</v>
      </c>
      <c r="D214" s="11" t="s">
        <v>621</v>
      </c>
      <c r="E214" s="11" t="s">
        <v>1304</v>
      </c>
      <c r="F214" t="s">
        <v>1178</v>
      </c>
      <c r="G214" s="11" t="s">
        <v>497</v>
      </c>
      <c r="H214" s="11" t="s">
        <v>1141</v>
      </c>
      <c r="I214" t="s">
        <v>4</v>
      </c>
      <c r="J214" s="4">
        <v>2011</v>
      </c>
      <c r="K214" s="11" t="s">
        <v>46</v>
      </c>
      <c r="L214" s="4" t="s">
        <v>48</v>
      </c>
      <c r="M214" s="11" t="s">
        <v>793</v>
      </c>
      <c r="N214" s="11" t="s">
        <v>1010</v>
      </c>
      <c r="O214" s="11" t="s">
        <v>901</v>
      </c>
      <c r="P214" s="11" t="s">
        <v>253</v>
      </c>
      <c r="Q214" s="11" t="s">
        <v>1034</v>
      </c>
      <c r="R214" s="13" t="s">
        <v>521</v>
      </c>
    </row>
    <row r="215" spans="1:18" ht="96" x14ac:dyDescent="0.2">
      <c r="A215" t="s">
        <v>443</v>
      </c>
      <c r="B215" s="11" t="s">
        <v>64</v>
      </c>
      <c r="C215" s="4">
        <v>2022</v>
      </c>
      <c r="D215" s="11" t="s">
        <v>622</v>
      </c>
      <c r="E215" s="11" t="s">
        <v>1305</v>
      </c>
      <c r="F215" t="s">
        <v>1179</v>
      </c>
      <c r="G215" s="11" t="s">
        <v>498</v>
      </c>
      <c r="H215" s="11" t="s">
        <v>1142</v>
      </c>
      <c r="I215" t="s">
        <v>241</v>
      </c>
      <c r="J215" s="4" t="s">
        <v>499</v>
      </c>
      <c r="K215" s="11" t="s">
        <v>56</v>
      </c>
      <c r="L215" s="4" t="s">
        <v>48</v>
      </c>
      <c r="M215" s="11" t="s">
        <v>794</v>
      </c>
      <c r="N215" s="11" t="s">
        <v>658</v>
      </c>
      <c r="O215" s="11" t="s">
        <v>902</v>
      </c>
      <c r="P215" s="11" t="s">
        <v>253</v>
      </c>
      <c r="Q215" s="11" t="s">
        <v>996</v>
      </c>
      <c r="R215" s="13" t="s">
        <v>665</v>
      </c>
    </row>
    <row r="216" spans="1:18" ht="96" x14ac:dyDescent="0.2">
      <c r="A216" t="s">
        <v>444</v>
      </c>
      <c r="B216" s="11" t="s">
        <v>272</v>
      </c>
      <c r="C216" s="4">
        <v>2021</v>
      </c>
      <c r="D216" s="11" t="s">
        <v>502</v>
      </c>
      <c r="E216" s="11" t="s">
        <v>1306</v>
      </c>
      <c r="F216" s="11" t="s">
        <v>1164</v>
      </c>
      <c r="G216" s="11" t="s">
        <v>503</v>
      </c>
      <c r="H216" s="11" t="s">
        <v>1143</v>
      </c>
      <c r="I216" t="s">
        <v>4</v>
      </c>
      <c r="J216" s="4" t="s">
        <v>501</v>
      </c>
      <c r="K216" s="11" t="s">
        <v>500</v>
      </c>
      <c r="L216" s="4" t="s">
        <v>82</v>
      </c>
      <c r="M216" s="11" t="s">
        <v>795</v>
      </c>
      <c r="N216" s="11" t="s">
        <v>248</v>
      </c>
      <c r="O216" s="11" t="s">
        <v>903</v>
      </c>
      <c r="P216" s="11" t="s">
        <v>255</v>
      </c>
      <c r="Q216" s="11" t="s">
        <v>1162</v>
      </c>
      <c r="R216" s="13" t="s">
        <v>74</v>
      </c>
    </row>
    <row r="217" spans="1:18" ht="128" x14ac:dyDescent="0.2">
      <c r="A217" t="s">
        <v>445</v>
      </c>
      <c r="B217" s="11" t="s">
        <v>63</v>
      </c>
      <c r="C217" s="4">
        <v>2019</v>
      </c>
      <c r="D217" s="11" t="s">
        <v>623</v>
      </c>
      <c r="E217" s="11" t="s">
        <v>1307</v>
      </c>
      <c r="F217" t="s">
        <v>49</v>
      </c>
      <c r="G217" s="11" t="s">
        <v>49</v>
      </c>
      <c r="H217" s="11" t="s">
        <v>504</v>
      </c>
      <c r="I217" t="s">
        <v>101</v>
      </c>
      <c r="J217" s="4" t="s">
        <v>49</v>
      </c>
      <c r="K217" s="11" t="s">
        <v>84</v>
      </c>
      <c r="L217" s="4" t="s">
        <v>48</v>
      </c>
      <c r="M217" s="11" t="s">
        <v>796</v>
      </c>
      <c r="N217" s="11" t="s">
        <v>249</v>
      </c>
      <c r="O217" s="11" t="s">
        <v>904</v>
      </c>
      <c r="P217" s="13" t="s">
        <v>648</v>
      </c>
      <c r="Q217" s="11" t="s">
        <v>997</v>
      </c>
      <c r="R217" s="13" t="s">
        <v>667</v>
      </c>
    </row>
    <row r="218" spans="1:18" ht="128" x14ac:dyDescent="0.2">
      <c r="A218" t="s">
        <v>446</v>
      </c>
      <c r="B218" s="11" t="s">
        <v>69</v>
      </c>
      <c r="C218" s="4">
        <v>2021</v>
      </c>
      <c r="D218" s="11" t="s">
        <v>505</v>
      </c>
      <c r="E218" s="11" t="s">
        <v>1308</v>
      </c>
      <c r="F218" t="s">
        <v>49</v>
      </c>
      <c r="G218" s="11" t="s">
        <v>49</v>
      </c>
      <c r="H218" s="11" t="s">
        <v>506</v>
      </c>
      <c r="I218" t="s">
        <v>266</v>
      </c>
      <c r="J218" s="4" t="s">
        <v>377</v>
      </c>
      <c r="K218" s="11" t="s">
        <v>467</v>
      </c>
      <c r="L218" s="4" t="s">
        <v>48</v>
      </c>
      <c r="M218" s="11" t="s">
        <v>797</v>
      </c>
      <c r="N218" s="11" t="s">
        <v>1026</v>
      </c>
      <c r="O218" s="11" t="s">
        <v>905</v>
      </c>
      <c r="P218" s="11" t="s">
        <v>74</v>
      </c>
      <c r="Q218" s="11" t="s">
        <v>998</v>
      </c>
      <c r="R218" s="13" t="s">
        <v>666</v>
      </c>
    </row>
    <row r="219" spans="1:18" ht="112" x14ac:dyDescent="0.2">
      <c r="A219" t="s">
        <v>447</v>
      </c>
      <c r="B219" s="11" t="s">
        <v>508</v>
      </c>
      <c r="C219" s="4">
        <v>2021</v>
      </c>
      <c r="D219" s="11" t="s">
        <v>624</v>
      </c>
      <c r="E219" s="11" t="s">
        <v>1309</v>
      </c>
      <c r="F219" t="s">
        <v>1164</v>
      </c>
      <c r="G219" s="11" t="s">
        <v>509</v>
      </c>
      <c r="H219" s="11" t="s">
        <v>510</v>
      </c>
      <c r="I219" t="s">
        <v>34</v>
      </c>
      <c r="J219" s="4" t="s">
        <v>171</v>
      </c>
      <c r="K219" s="11" t="s">
        <v>507</v>
      </c>
      <c r="L219" s="4" t="s">
        <v>48</v>
      </c>
      <c r="M219" s="11" t="s">
        <v>798</v>
      </c>
      <c r="N219" s="11" t="s">
        <v>250</v>
      </c>
      <c r="O219" s="11" t="s">
        <v>906</v>
      </c>
      <c r="P219" s="11" t="s">
        <v>648</v>
      </c>
      <c r="Q219" s="11" t="s">
        <v>999</v>
      </c>
      <c r="R219" s="13" t="s">
        <v>667</v>
      </c>
    </row>
    <row r="220" spans="1:18" ht="96" x14ac:dyDescent="0.2">
      <c r="A220" t="s">
        <v>448</v>
      </c>
      <c r="B220" s="11" t="s">
        <v>69</v>
      </c>
      <c r="C220" s="4">
        <v>2023</v>
      </c>
      <c r="D220" s="11" t="s">
        <v>625</v>
      </c>
      <c r="E220" s="13" t="s">
        <v>1310</v>
      </c>
      <c r="F220" t="s">
        <v>49</v>
      </c>
      <c r="G220" s="11" t="s">
        <v>49</v>
      </c>
      <c r="H220" s="11" t="s">
        <v>1144</v>
      </c>
      <c r="I220" t="s">
        <v>222</v>
      </c>
      <c r="J220" s="4">
        <v>2018</v>
      </c>
      <c r="K220" s="11" t="s">
        <v>376</v>
      </c>
      <c r="L220" s="4" t="s">
        <v>48</v>
      </c>
      <c r="M220" s="11" t="s">
        <v>799</v>
      </c>
      <c r="N220" s="11" t="s">
        <v>250</v>
      </c>
      <c r="O220" s="11" t="s">
        <v>907</v>
      </c>
      <c r="P220" s="11" t="s">
        <v>661</v>
      </c>
      <c r="Q220" t="s">
        <v>1000</v>
      </c>
      <c r="R220" s="11" t="s">
        <v>661</v>
      </c>
    </row>
    <row r="221" spans="1:18" ht="144" x14ac:dyDescent="0.2">
      <c r="A221" t="s">
        <v>449</v>
      </c>
      <c r="B221" s="11" t="s">
        <v>99</v>
      </c>
      <c r="C221" s="4">
        <v>2015</v>
      </c>
      <c r="D221" s="11" t="s">
        <v>626</v>
      </c>
      <c r="E221" s="11" t="s">
        <v>1311</v>
      </c>
      <c r="F221" s="11" t="s">
        <v>1079</v>
      </c>
      <c r="G221" s="6" t="s">
        <v>627</v>
      </c>
      <c r="H221" s="11" t="s">
        <v>512</v>
      </c>
      <c r="I221" t="s">
        <v>218</v>
      </c>
      <c r="J221" s="4" t="s">
        <v>49</v>
      </c>
      <c r="K221" s="11" t="s">
        <v>511</v>
      </c>
      <c r="L221" s="4" t="s">
        <v>48</v>
      </c>
      <c r="M221" s="11" t="s">
        <v>800</v>
      </c>
      <c r="N221" s="11" t="s">
        <v>653</v>
      </c>
      <c r="O221" s="11" t="s">
        <v>908</v>
      </c>
      <c r="P221" s="11" t="s">
        <v>663</v>
      </c>
      <c r="Q221" s="11" t="s">
        <v>1001</v>
      </c>
      <c r="R221" s="11" t="s">
        <v>74</v>
      </c>
    </row>
    <row r="222" spans="1:18" ht="16" x14ac:dyDescent="0.2">
      <c r="B222" s="11"/>
      <c r="D222" s="11"/>
      <c r="E222" s="11"/>
      <c r="F222" s="11" t="s">
        <v>1074</v>
      </c>
      <c r="G222" s="6"/>
      <c r="H222" s="11"/>
      <c r="K222" s="11"/>
      <c r="M222" s="11"/>
      <c r="N222" s="11"/>
      <c r="O222" s="11"/>
      <c r="P222" s="11"/>
      <c r="Q222" s="11"/>
      <c r="R222" s="11"/>
    </row>
    <row r="223" spans="1:18" ht="16" x14ac:dyDescent="0.2">
      <c r="B223" s="11"/>
      <c r="D223" s="11"/>
      <c r="E223" s="11"/>
      <c r="F223" s="11" t="s">
        <v>1073</v>
      </c>
      <c r="G223" s="6"/>
      <c r="H223" s="11"/>
      <c r="K223" s="11"/>
      <c r="M223" s="11"/>
      <c r="N223" s="11"/>
      <c r="O223" s="11"/>
      <c r="P223" s="11"/>
      <c r="Q223" s="11"/>
      <c r="R223" s="11"/>
    </row>
    <row r="224" spans="1:18" ht="160" x14ac:dyDescent="0.2">
      <c r="A224" t="s">
        <v>450</v>
      </c>
      <c r="B224" s="11" t="s">
        <v>63</v>
      </c>
      <c r="C224" s="4">
        <v>2017</v>
      </c>
      <c r="D224" s="11" t="s">
        <v>514</v>
      </c>
      <c r="E224" s="11" t="s">
        <v>1325</v>
      </c>
      <c r="F224" t="s">
        <v>49</v>
      </c>
      <c r="G224" s="11" t="s">
        <v>49</v>
      </c>
      <c r="H224" s="11" t="s">
        <v>513</v>
      </c>
      <c r="I224" t="s">
        <v>4</v>
      </c>
      <c r="J224" s="4" t="s">
        <v>49</v>
      </c>
      <c r="K224" s="11" t="s">
        <v>515</v>
      </c>
      <c r="L224" s="4" t="s">
        <v>48</v>
      </c>
      <c r="M224" s="11" t="s">
        <v>801</v>
      </c>
      <c r="N224" s="11" t="s">
        <v>250</v>
      </c>
      <c r="O224" s="11" t="s">
        <v>909</v>
      </c>
      <c r="P224" s="11" t="s">
        <v>648</v>
      </c>
      <c r="Q224" s="11" t="s">
        <v>516</v>
      </c>
      <c r="R224" s="13" t="s">
        <v>521</v>
      </c>
    </row>
    <row r="225" spans="1:18" ht="112" x14ac:dyDescent="0.2">
      <c r="A225" t="s">
        <v>451</v>
      </c>
      <c r="B225" s="11" t="s">
        <v>518</v>
      </c>
      <c r="C225" s="4">
        <v>2023</v>
      </c>
      <c r="D225" t="s">
        <v>49</v>
      </c>
      <c r="E225" s="11" t="s">
        <v>1312</v>
      </c>
      <c r="F225" t="s">
        <v>49</v>
      </c>
      <c r="G225" t="s">
        <v>49</v>
      </c>
      <c r="H225" s="11" t="s">
        <v>519</v>
      </c>
      <c r="I225" t="s">
        <v>30</v>
      </c>
      <c r="J225" s="4">
        <v>2019</v>
      </c>
      <c r="K225" s="11" t="s">
        <v>517</v>
      </c>
      <c r="L225" s="4" t="s">
        <v>48</v>
      </c>
      <c r="M225" s="11" t="s">
        <v>802</v>
      </c>
      <c r="N225" s="11" t="s">
        <v>646</v>
      </c>
      <c r="O225" s="11" t="s">
        <v>910</v>
      </c>
      <c r="P225" s="11" t="s">
        <v>74</v>
      </c>
      <c r="Q225" s="11" t="s">
        <v>1002</v>
      </c>
      <c r="R225" s="11" t="s">
        <v>664</v>
      </c>
    </row>
    <row r="226" spans="1:18" ht="176" x14ac:dyDescent="0.2">
      <c r="A226" t="s">
        <v>452</v>
      </c>
      <c r="B226" s="11" t="s">
        <v>60</v>
      </c>
      <c r="C226" s="4">
        <v>2022</v>
      </c>
      <c r="D226" s="11" t="s">
        <v>628</v>
      </c>
      <c r="E226" s="11" t="s">
        <v>1326</v>
      </c>
      <c r="F226" s="11" t="s">
        <v>520</v>
      </c>
      <c r="G226" s="6" t="s">
        <v>1118</v>
      </c>
      <c r="H226" s="11" t="s">
        <v>1145</v>
      </c>
      <c r="I226" t="s">
        <v>30</v>
      </c>
      <c r="J226" s="4">
        <v>2020</v>
      </c>
      <c r="K226" s="11" t="s">
        <v>45</v>
      </c>
      <c r="L226" s="4" t="s">
        <v>48</v>
      </c>
      <c r="M226" t="s">
        <v>697</v>
      </c>
      <c r="N226" t="s">
        <v>645</v>
      </c>
      <c r="O226" s="11" t="s">
        <v>911</v>
      </c>
      <c r="P226" s="13" t="s">
        <v>74</v>
      </c>
      <c r="Q226" s="11" t="s">
        <v>1003</v>
      </c>
      <c r="R226" s="13" t="s">
        <v>521</v>
      </c>
    </row>
    <row r="227" spans="1:18" ht="192" x14ac:dyDescent="0.2">
      <c r="A227" t="s">
        <v>453</v>
      </c>
      <c r="B227" s="11" t="s">
        <v>523</v>
      </c>
      <c r="C227" s="4">
        <v>2021</v>
      </c>
      <c r="D227" s="11" t="s">
        <v>629</v>
      </c>
      <c r="E227" s="11" t="s">
        <v>1313</v>
      </c>
      <c r="F227" s="11" t="s">
        <v>1079</v>
      </c>
      <c r="G227" s="6" t="s">
        <v>630</v>
      </c>
      <c r="H227" s="11" t="s">
        <v>524</v>
      </c>
      <c r="I227" t="s">
        <v>30</v>
      </c>
      <c r="J227" s="4">
        <v>2018</v>
      </c>
      <c r="K227" s="11" t="s">
        <v>522</v>
      </c>
      <c r="L227" s="4" t="s">
        <v>48</v>
      </c>
      <c r="M227" s="11" t="s">
        <v>803</v>
      </c>
      <c r="N227" t="s">
        <v>250</v>
      </c>
      <c r="O227" s="11" t="s">
        <v>912</v>
      </c>
      <c r="P227" t="s">
        <v>661</v>
      </c>
      <c r="Q227" s="11" t="s">
        <v>1004</v>
      </c>
      <c r="R227" s="13" t="s">
        <v>521</v>
      </c>
    </row>
    <row r="228" spans="1:18" ht="16" x14ac:dyDescent="0.2">
      <c r="B228" s="11"/>
      <c r="D228" s="11"/>
      <c r="E228" s="11"/>
      <c r="F228" s="11" t="s">
        <v>1074</v>
      </c>
      <c r="G228" s="6"/>
      <c r="H228" s="11"/>
      <c r="K228" s="11"/>
      <c r="M228" s="11"/>
      <c r="O228" s="11"/>
      <c r="Q228" s="11"/>
      <c r="R228" s="13"/>
    </row>
    <row r="229" spans="1:18" ht="16" x14ac:dyDescent="0.2">
      <c r="B229" s="11"/>
      <c r="D229" s="11"/>
      <c r="E229" s="11"/>
      <c r="F229" s="11" t="s">
        <v>1073</v>
      </c>
      <c r="G229" s="6"/>
      <c r="H229" s="11"/>
      <c r="K229" s="11"/>
      <c r="M229" s="11"/>
      <c r="O229" s="11"/>
      <c r="Q229" s="11"/>
      <c r="R229" s="13"/>
    </row>
    <row r="230" spans="1:18" ht="144" x14ac:dyDescent="0.2">
      <c r="A230" t="s">
        <v>454</v>
      </c>
      <c r="B230" s="11" t="s">
        <v>272</v>
      </c>
      <c r="C230" s="4">
        <v>2023</v>
      </c>
      <c r="D230" s="11" t="s">
        <v>631</v>
      </c>
      <c r="E230" s="11" t="s">
        <v>1314</v>
      </c>
      <c r="F230" t="s">
        <v>526</v>
      </c>
      <c r="G230" s="6" t="s">
        <v>632</v>
      </c>
      <c r="H230" s="11" t="s">
        <v>527</v>
      </c>
      <c r="I230" t="s">
        <v>79</v>
      </c>
      <c r="J230" s="4" t="s">
        <v>85</v>
      </c>
      <c r="K230" s="11" t="s">
        <v>525</v>
      </c>
      <c r="L230" s="4" t="s">
        <v>48</v>
      </c>
      <c r="M230" s="11" t="s">
        <v>804</v>
      </c>
      <c r="N230" t="s">
        <v>645</v>
      </c>
      <c r="O230" s="11" t="s">
        <v>913</v>
      </c>
      <c r="P230" t="s">
        <v>648</v>
      </c>
      <c r="Q230" s="11" t="s">
        <v>1005</v>
      </c>
      <c r="R230" s="11" t="s">
        <v>74</v>
      </c>
    </row>
    <row r="231" spans="1:18" ht="128" x14ac:dyDescent="0.2">
      <c r="A231" t="s">
        <v>455</v>
      </c>
      <c r="B231" s="11" t="s">
        <v>528</v>
      </c>
      <c r="C231" s="4">
        <v>2023</v>
      </c>
      <c r="D231" t="s">
        <v>49</v>
      </c>
      <c r="E231" s="11" t="s">
        <v>1327</v>
      </c>
      <c r="F231" t="s">
        <v>49</v>
      </c>
      <c r="G231" s="11" t="s">
        <v>49</v>
      </c>
      <c r="H231" s="11" t="s">
        <v>633</v>
      </c>
      <c r="I231" t="s">
        <v>4</v>
      </c>
      <c r="J231" s="4">
        <v>2020</v>
      </c>
      <c r="K231" s="11" t="s">
        <v>129</v>
      </c>
      <c r="L231" s="4" t="s">
        <v>48</v>
      </c>
      <c r="M231" s="11" t="s">
        <v>697</v>
      </c>
      <c r="N231" t="s">
        <v>645</v>
      </c>
      <c r="O231" s="11" t="s">
        <v>914</v>
      </c>
      <c r="P231" s="11" t="s">
        <v>660</v>
      </c>
      <c r="Q231" s="11" t="s">
        <v>1032</v>
      </c>
      <c r="R231" s="11" t="s">
        <v>666</v>
      </c>
    </row>
    <row r="232" spans="1:18" ht="112" x14ac:dyDescent="0.2">
      <c r="A232" t="s">
        <v>6</v>
      </c>
      <c r="B232" s="11" t="s">
        <v>64</v>
      </c>
      <c r="C232" s="4">
        <v>2023</v>
      </c>
      <c r="D232" s="11" t="s">
        <v>641</v>
      </c>
      <c r="E232" s="11" t="s">
        <v>1315</v>
      </c>
      <c r="F232" s="13" t="s">
        <v>49</v>
      </c>
      <c r="G232" s="13" t="s">
        <v>49</v>
      </c>
      <c r="H232" s="11" t="s">
        <v>1008</v>
      </c>
      <c r="I232" t="s">
        <v>30</v>
      </c>
      <c r="J232" s="4">
        <v>2020</v>
      </c>
      <c r="K232" s="11" t="s">
        <v>56</v>
      </c>
      <c r="L232" s="4" t="s">
        <v>48</v>
      </c>
      <c r="M232" s="11" t="s">
        <v>691</v>
      </c>
      <c r="N232" s="11" t="s">
        <v>645</v>
      </c>
      <c r="O232" s="11" t="s">
        <v>817</v>
      </c>
      <c r="P232" s="11" t="s">
        <v>660</v>
      </c>
      <c r="Q232" s="11" t="s">
        <v>926</v>
      </c>
      <c r="R232" s="11" t="s">
        <v>665</v>
      </c>
    </row>
    <row r="233" spans="1:18" x14ac:dyDescent="0.2">
      <c r="B233" s="11"/>
      <c r="D233" s="11"/>
      <c r="E233" s="11"/>
      <c r="F233" s="12"/>
      <c r="G233" s="6"/>
      <c r="H233" s="11"/>
      <c r="K233" s="11"/>
      <c r="L233" s="10"/>
      <c r="M233" s="11"/>
      <c r="N233" s="11"/>
      <c r="O233" s="11"/>
      <c r="P233" s="11"/>
      <c r="Q233" s="11"/>
      <c r="R233" s="11"/>
    </row>
    <row r="234" spans="1:18" x14ac:dyDescent="0.2">
      <c r="B234" s="11"/>
      <c r="D234" s="11"/>
      <c r="E234" s="11"/>
      <c r="F234" s="12"/>
      <c r="G234" s="6"/>
      <c r="H234" s="11"/>
      <c r="K234" s="11"/>
      <c r="L234" s="10"/>
      <c r="M234" s="11"/>
      <c r="N234" s="11"/>
      <c r="O234" s="11"/>
      <c r="P234" s="11"/>
      <c r="Q234" s="11"/>
      <c r="R234" s="11"/>
    </row>
    <row r="235" spans="1:18" x14ac:dyDescent="0.2">
      <c r="B235" s="11"/>
      <c r="D235" s="11"/>
      <c r="E235" s="11"/>
      <c r="F235" s="12"/>
      <c r="G235" s="11"/>
      <c r="H235" s="11"/>
      <c r="K235" s="11"/>
      <c r="L235" s="10"/>
      <c r="M235" s="11"/>
      <c r="N235" s="11"/>
      <c r="O235" s="11"/>
      <c r="P235" s="11"/>
      <c r="Q235" s="11"/>
      <c r="R235" s="11"/>
    </row>
    <row r="236" spans="1:18" x14ac:dyDescent="0.2">
      <c r="B236" s="11"/>
      <c r="D236" s="11"/>
      <c r="E236" s="11"/>
      <c r="F236" s="12"/>
      <c r="G236" s="11"/>
      <c r="H236" s="11"/>
      <c r="K236" s="11"/>
      <c r="L236" s="10"/>
      <c r="M236" s="11"/>
      <c r="N236" s="11"/>
      <c r="O236" s="11"/>
      <c r="P236" s="11"/>
      <c r="Q236" s="11"/>
      <c r="R236" s="11"/>
    </row>
    <row r="237" spans="1:18" x14ac:dyDescent="0.2">
      <c r="B237" s="11"/>
      <c r="D237" s="11"/>
      <c r="E237" s="11"/>
      <c r="F237" s="11"/>
      <c r="G237" s="11"/>
      <c r="H237" s="11"/>
      <c r="K237" s="11"/>
      <c r="M237" s="11"/>
      <c r="N237" s="11"/>
      <c r="O237" s="11"/>
      <c r="P237" s="11"/>
      <c r="Q237" s="11"/>
      <c r="R237" s="11"/>
    </row>
    <row r="238" spans="1:18" x14ac:dyDescent="0.2">
      <c r="B238" s="11"/>
      <c r="D238" s="11"/>
      <c r="E238" s="11"/>
      <c r="F238" s="11"/>
      <c r="G238" s="11"/>
      <c r="H238" s="11"/>
      <c r="K238" s="11"/>
      <c r="M238" s="11"/>
      <c r="N238" s="11"/>
      <c r="O238" s="11"/>
      <c r="P238" s="11"/>
      <c r="Q238" s="11"/>
      <c r="R238" s="11"/>
    </row>
    <row r="239" spans="1:18" x14ac:dyDescent="0.2">
      <c r="B239" s="11"/>
      <c r="D239" s="11"/>
      <c r="E239" s="11"/>
      <c r="F239" s="11"/>
      <c r="G239" s="11"/>
      <c r="H239" s="11"/>
      <c r="K239" s="11"/>
      <c r="M239" s="11"/>
      <c r="N239" s="11"/>
      <c r="O239" s="11"/>
      <c r="P239" s="11"/>
      <c r="Q239" s="11"/>
      <c r="R239" s="11"/>
    </row>
    <row r="240" spans="1:18" x14ac:dyDescent="0.2">
      <c r="B240" s="11"/>
      <c r="D240" s="11"/>
      <c r="E240" s="11"/>
      <c r="F240" s="11"/>
      <c r="G240" s="11"/>
      <c r="H240" s="11"/>
      <c r="K240" s="11"/>
      <c r="M240" s="11"/>
      <c r="N240" s="11"/>
      <c r="O240" s="11"/>
      <c r="P240" s="11"/>
      <c r="Q240" s="11"/>
      <c r="R240" s="13"/>
    </row>
    <row r="241" spans="2:18" x14ac:dyDescent="0.2">
      <c r="B241" s="11"/>
      <c r="D241" s="11"/>
      <c r="E241" s="11"/>
      <c r="F241" s="11"/>
      <c r="G241" s="11"/>
      <c r="H241" s="11"/>
      <c r="K241" s="11"/>
      <c r="M241" s="11"/>
      <c r="N241" s="11"/>
      <c r="O241" s="11"/>
      <c r="P241" s="11"/>
      <c r="R241" s="11"/>
    </row>
    <row r="242" spans="2:18" x14ac:dyDescent="0.2">
      <c r="B242" s="11"/>
      <c r="D242" s="11"/>
      <c r="E242" s="11"/>
      <c r="F242" s="11"/>
      <c r="G242" s="11"/>
      <c r="H242" s="11"/>
      <c r="K242" s="11"/>
      <c r="M242" s="11"/>
      <c r="N242" s="11"/>
      <c r="O242" s="11"/>
      <c r="P242" s="11"/>
      <c r="R242" s="11"/>
    </row>
    <row r="243" spans="2:18" x14ac:dyDescent="0.2">
      <c r="B243" s="11"/>
      <c r="D243" s="11"/>
      <c r="E243" s="11"/>
      <c r="F243" s="11"/>
      <c r="G243" s="6"/>
      <c r="H243" s="11"/>
      <c r="K243" s="11"/>
      <c r="M243" s="11"/>
      <c r="N243" s="11"/>
      <c r="O243" s="11"/>
      <c r="Q243" s="11"/>
      <c r="R243" s="11"/>
    </row>
    <row r="244" spans="2:18" x14ac:dyDescent="0.2">
      <c r="B244" s="11"/>
      <c r="D244" s="11"/>
      <c r="E244" s="11"/>
      <c r="F244" s="11"/>
      <c r="G244" s="6"/>
      <c r="H244" s="11"/>
      <c r="K244" s="11"/>
      <c r="M244" s="11"/>
      <c r="N244" s="11"/>
      <c r="O244" s="11"/>
      <c r="Q244" s="11"/>
      <c r="R244" s="11"/>
    </row>
    <row r="245" spans="2:18" x14ac:dyDescent="0.2">
      <c r="B245" s="11"/>
      <c r="D245" s="6"/>
      <c r="E245" s="11"/>
      <c r="F245" s="11"/>
      <c r="G245" s="11"/>
      <c r="H245" s="11"/>
      <c r="I245" s="11"/>
      <c r="K245" s="11"/>
      <c r="M245" s="11"/>
      <c r="O245" s="11"/>
      <c r="P245" s="11"/>
      <c r="Q245" s="11"/>
      <c r="R245" s="11"/>
    </row>
    <row r="246" spans="2:18" x14ac:dyDescent="0.2">
      <c r="B246" s="11"/>
      <c r="D246" s="6"/>
      <c r="E246" s="11"/>
      <c r="F246" s="11"/>
      <c r="G246" s="11"/>
      <c r="H246" s="11"/>
      <c r="I246" s="11"/>
      <c r="K246" s="11"/>
      <c r="M246" s="11"/>
      <c r="O246" s="11"/>
      <c r="P246" s="11"/>
      <c r="Q246" s="11"/>
      <c r="R246" s="11"/>
    </row>
    <row r="247" spans="2:18" x14ac:dyDescent="0.2">
      <c r="D247" s="11"/>
      <c r="E247" s="11"/>
      <c r="F247" s="11"/>
      <c r="G247" s="11"/>
      <c r="H247" s="11"/>
      <c r="M247" s="11"/>
      <c r="N247" s="11"/>
      <c r="P247" s="11"/>
      <c r="Q247" s="11"/>
      <c r="R247" s="11"/>
    </row>
    <row r="248" spans="2:18" x14ac:dyDescent="0.2">
      <c r="D248" s="11"/>
      <c r="E248" s="11"/>
      <c r="F248" s="11"/>
      <c r="G248" s="11"/>
      <c r="H248" s="11"/>
      <c r="M248" s="11"/>
      <c r="N248" s="11"/>
      <c r="P248" s="11"/>
      <c r="Q248" s="11"/>
      <c r="R248" s="11"/>
    </row>
    <row r="249" spans="2:18" x14ac:dyDescent="0.2">
      <c r="B249" s="11"/>
      <c r="D249" s="11"/>
      <c r="E249" s="11"/>
      <c r="F249" s="11"/>
      <c r="G249" s="11"/>
      <c r="H249" s="11"/>
      <c r="M249" s="11"/>
      <c r="N249" s="11"/>
      <c r="O249" s="11"/>
      <c r="P249" s="11"/>
      <c r="R249" s="11"/>
    </row>
    <row r="250" spans="2:18" x14ac:dyDescent="0.2">
      <c r="B250" s="11"/>
      <c r="D250" s="11"/>
      <c r="E250" s="11"/>
      <c r="F250" s="11"/>
      <c r="G250" s="11"/>
      <c r="H250" s="11"/>
      <c r="M250" s="11"/>
      <c r="N250" s="11"/>
      <c r="O250" s="11"/>
      <c r="P250" s="11"/>
      <c r="R250" s="11"/>
    </row>
    <row r="251" spans="2:18" x14ac:dyDescent="0.2">
      <c r="B251" s="11"/>
      <c r="D251" s="11"/>
      <c r="E251" s="11"/>
      <c r="F251" s="11"/>
      <c r="G251" s="11"/>
      <c r="H251" s="11"/>
      <c r="K251" s="11"/>
      <c r="M251" s="11"/>
      <c r="P251" s="11"/>
      <c r="Q251" s="11"/>
      <c r="R251" s="11"/>
    </row>
    <row r="252" spans="2:18" x14ac:dyDescent="0.2">
      <c r="B252" s="11"/>
      <c r="D252" s="11"/>
      <c r="E252" s="11"/>
      <c r="F252" s="11"/>
      <c r="G252" s="11"/>
      <c r="H252" s="11"/>
      <c r="K252" s="11"/>
      <c r="M252" s="11"/>
      <c r="P252" s="11"/>
      <c r="Q252" s="11"/>
      <c r="R252" s="11"/>
    </row>
    <row r="253" spans="2:18" x14ac:dyDescent="0.2">
      <c r="B253" s="11"/>
      <c r="D253" s="11"/>
      <c r="E253" s="11"/>
      <c r="F253" s="11"/>
      <c r="G253" s="11"/>
      <c r="H253" s="11"/>
      <c r="K253" s="11"/>
      <c r="M253" s="11"/>
      <c r="O253" s="11"/>
      <c r="P253" s="11"/>
    </row>
    <row r="254" spans="2:18" x14ac:dyDescent="0.2">
      <c r="B254" s="11"/>
      <c r="D254" s="11"/>
      <c r="E254" s="11"/>
      <c r="F254" s="11"/>
      <c r="G254" s="11"/>
      <c r="H254" s="11"/>
      <c r="K254" s="11"/>
      <c r="M254" s="11"/>
      <c r="O254" s="11"/>
      <c r="P254" s="11"/>
    </row>
    <row r="255" spans="2:18" x14ac:dyDescent="0.2">
      <c r="B255" s="11"/>
      <c r="D255" s="11"/>
      <c r="E255" s="11"/>
      <c r="F255" s="11"/>
      <c r="G255" s="11"/>
      <c r="L255"/>
      <c r="N255" s="11"/>
      <c r="O255" s="11"/>
      <c r="P255" s="11"/>
    </row>
    <row r="256" spans="2:18" x14ac:dyDescent="0.2">
      <c r="B256" s="11"/>
      <c r="D256" s="11"/>
      <c r="E256" s="11"/>
      <c r="F256" s="11"/>
      <c r="G256" s="11"/>
      <c r="L256"/>
      <c r="N256" s="11"/>
      <c r="O256" s="11"/>
      <c r="P256" s="11"/>
    </row>
    <row r="257" spans="1:18" x14ac:dyDescent="0.2">
      <c r="B257" s="11"/>
      <c r="D257" s="11"/>
      <c r="E257" s="11"/>
      <c r="F257" s="11"/>
      <c r="G257" s="6"/>
      <c r="H257" s="11"/>
      <c r="K257" s="11"/>
      <c r="M257" s="11"/>
      <c r="N257" s="11"/>
      <c r="O257" s="11"/>
      <c r="P257" s="11"/>
      <c r="Q257" s="11"/>
      <c r="R257" s="11"/>
    </row>
    <row r="258" spans="1:18" x14ac:dyDescent="0.2">
      <c r="B258" s="11"/>
      <c r="D258" s="11"/>
      <c r="E258" s="11"/>
      <c r="F258" s="11"/>
      <c r="G258" s="6"/>
      <c r="H258" s="11"/>
      <c r="K258" s="11"/>
      <c r="M258" s="11"/>
      <c r="N258" s="11"/>
      <c r="O258" s="11"/>
      <c r="P258" s="11"/>
      <c r="Q258" s="11"/>
      <c r="R258" s="11"/>
    </row>
    <row r="259" spans="1:18" x14ac:dyDescent="0.2">
      <c r="B259" s="11"/>
      <c r="D259" s="11"/>
      <c r="E259" s="11"/>
      <c r="F259" s="11"/>
      <c r="G259" s="11"/>
      <c r="H259" s="11"/>
      <c r="I259" s="11"/>
      <c r="K259" s="11"/>
      <c r="N259" s="11"/>
      <c r="O259" s="11"/>
      <c r="P259" s="11"/>
      <c r="Q259" s="11"/>
      <c r="R259" s="11"/>
    </row>
    <row r="260" spans="1:18" x14ac:dyDescent="0.2">
      <c r="B260" s="11"/>
      <c r="D260" s="11"/>
      <c r="E260" s="11"/>
      <c r="F260" s="11"/>
      <c r="G260" s="11"/>
      <c r="H260" s="11"/>
      <c r="I260" s="11"/>
      <c r="K260" s="11"/>
      <c r="N260" s="11"/>
      <c r="O260" s="11"/>
      <c r="P260" s="11"/>
      <c r="Q260" s="11"/>
      <c r="R260" s="11"/>
    </row>
    <row r="261" spans="1:18" x14ac:dyDescent="0.2">
      <c r="B261" s="11"/>
      <c r="D261" s="11"/>
      <c r="E261" s="11"/>
      <c r="F261" s="11"/>
      <c r="G261" s="11"/>
      <c r="H261" s="11"/>
      <c r="I261" s="11"/>
      <c r="K261" s="11"/>
      <c r="M261" s="11"/>
      <c r="N261" s="11"/>
      <c r="O261" s="11"/>
      <c r="P261" s="11"/>
      <c r="Q261" s="11"/>
      <c r="R261" s="11"/>
    </row>
    <row r="262" spans="1:18" x14ac:dyDescent="0.2">
      <c r="B262" s="11"/>
      <c r="D262" s="11"/>
      <c r="E262" s="11"/>
      <c r="F262" s="11"/>
      <c r="G262" s="11"/>
      <c r="H262" s="11"/>
      <c r="I262" s="11"/>
      <c r="K262" s="11"/>
      <c r="M262" s="11"/>
      <c r="N262" s="11"/>
      <c r="O262" s="11"/>
      <c r="P262" s="11"/>
      <c r="Q262" s="11"/>
      <c r="R262" s="11"/>
    </row>
    <row r="263" spans="1:18" x14ac:dyDescent="0.2">
      <c r="A263" s="5"/>
      <c r="D263" s="11"/>
      <c r="E263" s="11"/>
      <c r="F263" s="11"/>
      <c r="G263" s="11"/>
      <c r="H263" s="11"/>
      <c r="L263"/>
      <c r="M263" s="11"/>
      <c r="Q263" s="11"/>
      <c r="R263" s="11"/>
    </row>
    <row r="264" spans="1:18" x14ac:dyDescent="0.2">
      <c r="A264" s="5"/>
      <c r="D264" s="11"/>
      <c r="E264" s="11"/>
      <c r="F264" s="11"/>
      <c r="G264" s="11"/>
      <c r="H264" s="11"/>
      <c r="L264"/>
      <c r="M264" s="11"/>
      <c r="Q264" s="11"/>
      <c r="R264" s="11"/>
    </row>
    <row r="265" spans="1:18" x14ac:dyDescent="0.2">
      <c r="D265" s="11"/>
      <c r="E265" s="11"/>
      <c r="F265" s="11"/>
      <c r="G265" s="11"/>
      <c r="H265" s="11"/>
      <c r="M265" s="11"/>
      <c r="N265" s="11"/>
      <c r="O265" s="11"/>
      <c r="P265" s="11"/>
      <c r="R265" s="11"/>
    </row>
    <row r="266" spans="1:18" x14ac:dyDescent="0.2">
      <c r="D266" s="11"/>
      <c r="E266" s="11"/>
      <c r="F266" s="11"/>
      <c r="G266" s="11"/>
      <c r="H266" s="11"/>
      <c r="M266" s="11"/>
      <c r="N266" s="11"/>
      <c r="O266" s="11"/>
      <c r="P266" s="11"/>
      <c r="R266" s="11"/>
    </row>
    <row r="267" spans="1:18" x14ac:dyDescent="0.2">
      <c r="B267" s="11"/>
      <c r="D267" s="11"/>
      <c r="E267" s="11"/>
      <c r="F267" s="11"/>
      <c r="G267" s="6"/>
      <c r="H267" s="11"/>
      <c r="M267" s="11"/>
      <c r="O267" s="11"/>
      <c r="P267" s="11"/>
      <c r="Q267" s="11"/>
      <c r="R267" s="11"/>
    </row>
    <row r="268" spans="1:18" x14ac:dyDescent="0.2">
      <c r="B268" s="11"/>
      <c r="D268" s="11"/>
      <c r="E268" s="11"/>
      <c r="F268" s="11"/>
      <c r="G268" s="6"/>
      <c r="H268" s="11"/>
      <c r="M268" s="11"/>
      <c r="O268" s="11"/>
      <c r="P268" s="11"/>
      <c r="Q268" s="11"/>
      <c r="R268" s="11"/>
    </row>
    <row r="269" spans="1:18" x14ac:dyDescent="0.2">
      <c r="B269" s="11"/>
      <c r="D269" s="11"/>
      <c r="E269" s="11"/>
      <c r="F269" s="11"/>
      <c r="G269" s="11"/>
      <c r="H269" s="11"/>
      <c r="K269" s="11"/>
      <c r="M269" s="11"/>
      <c r="N269" s="11"/>
      <c r="O269" s="11"/>
      <c r="P269" s="11"/>
      <c r="R269" s="11"/>
    </row>
    <row r="270" spans="1:18" x14ac:dyDescent="0.2">
      <c r="B270" s="11"/>
      <c r="D270" s="11"/>
      <c r="E270" s="11"/>
      <c r="F270" s="11"/>
      <c r="G270" s="11"/>
      <c r="H270" s="11"/>
      <c r="K270" s="11"/>
      <c r="M270" s="11"/>
      <c r="N270" s="11"/>
      <c r="O270" s="11"/>
      <c r="P270" s="11"/>
      <c r="R270" s="11"/>
    </row>
    <row r="271" spans="1:18" x14ac:dyDescent="0.2">
      <c r="B271" s="11"/>
      <c r="D271" s="6"/>
      <c r="E271" s="11"/>
      <c r="F271" s="11"/>
      <c r="G271" s="6"/>
      <c r="H271" s="11"/>
      <c r="K271" s="11"/>
      <c r="M271" s="11"/>
      <c r="N271" s="11"/>
      <c r="O271" s="11"/>
      <c r="P271" s="11"/>
      <c r="R271" s="11"/>
    </row>
    <row r="272" spans="1:18" x14ac:dyDescent="0.2">
      <c r="B272" s="11"/>
      <c r="D272" s="6"/>
      <c r="E272" s="11"/>
      <c r="F272" s="11"/>
      <c r="G272" s="6"/>
      <c r="H272" s="11"/>
      <c r="K272" s="11"/>
      <c r="M272" s="11"/>
      <c r="N272" s="11"/>
      <c r="O272" s="11"/>
      <c r="P272" s="11"/>
      <c r="R272" s="11"/>
    </row>
    <row r="273" spans="1:18" x14ac:dyDescent="0.2">
      <c r="A273" s="14"/>
      <c r="B273" s="11"/>
      <c r="D273" s="11"/>
      <c r="E273" s="11"/>
      <c r="F273" s="11"/>
      <c r="G273" s="11"/>
      <c r="H273" s="11"/>
      <c r="K273" s="11"/>
      <c r="M273" s="11"/>
      <c r="N273" s="11"/>
      <c r="O273" s="11"/>
      <c r="P273" s="11"/>
      <c r="Q273" s="11"/>
      <c r="R273" s="11"/>
    </row>
    <row r="274" spans="1:18" x14ac:dyDescent="0.2">
      <c r="B274" s="11"/>
      <c r="D274" s="11"/>
      <c r="E274" s="11"/>
      <c r="F274" s="11"/>
      <c r="G274" s="11"/>
      <c r="H274" s="11"/>
      <c r="K274" s="11"/>
      <c r="M274" s="11"/>
      <c r="N274" s="11"/>
      <c r="O274" s="11"/>
      <c r="P274" s="11"/>
      <c r="Q274" s="11"/>
      <c r="R274" s="11"/>
    </row>
    <row r="275" spans="1:18" x14ac:dyDescent="0.2">
      <c r="B275" s="11"/>
      <c r="D275" s="11"/>
      <c r="E275" s="11"/>
      <c r="F275" s="11"/>
      <c r="G275" s="11"/>
      <c r="H275" s="11"/>
      <c r="K275" s="11"/>
      <c r="M275" s="11"/>
      <c r="N275" s="11"/>
      <c r="O275" s="11"/>
      <c r="P275" s="11"/>
      <c r="Q275" s="11"/>
      <c r="R275" s="11"/>
    </row>
    <row r="276" spans="1:18" x14ac:dyDescent="0.2">
      <c r="B276" s="11"/>
      <c r="D276" s="11"/>
      <c r="E276" s="11"/>
      <c r="F276" s="11"/>
      <c r="G276" s="11"/>
      <c r="H276" s="11"/>
      <c r="K276" s="11"/>
      <c r="M276" s="11"/>
      <c r="N276" s="11"/>
      <c r="O276" s="11"/>
      <c r="P276" s="11"/>
      <c r="Q276" s="11"/>
      <c r="R276" s="11"/>
    </row>
    <row r="277" spans="1:18" x14ac:dyDescent="0.2">
      <c r="B277" s="11"/>
      <c r="D277" s="11"/>
      <c r="E277" s="11"/>
      <c r="F277" s="11"/>
      <c r="G277" s="11"/>
      <c r="H277" s="11"/>
      <c r="K277" s="11"/>
      <c r="M277" s="11"/>
      <c r="N277" s="11"/>
      <c r="O277" s="11"/>
      <c r="P277" s="11"/>
      <c r="Q277" s="11"/>
      <c r="R277" s="11"/>
    </row>
    <row r="278" spans="1:18" x14ac:dyDescent="0.2">
      <c r="B278" s="11"/>
      <c r="D278" s="11"/>
      <c r="E278" s="11"/>
      <c r="F278" s="11"/>
      <c r="G278" s="11"/>
      <c r="H278" s="11"/>
      <c r="K278" s="11"/>
      <c r="M278" s="11"/>
      <c r="N278" s="11"/>
      <c r="O278" s="11"/>
      <c r="P278" s="11"/>
      <c r="Q278" s="11"/>
      <c r="R278" s="11"/>
    </row>
    <row r="279" spans="1:18" x14ac:dyDescent="0.2">
      <c r="B279" s="11"/>
      <c r="D279" s="11"/>
      <c r="E279" s="11"/>
      <c r="F279" s="11"/>
      <c r="G279" s="6"/>
      <c r="H279" s="11"/>
      <c r="K279" s="11"/>
      <c r="M279" s="11"/>
      <c r="N279" s="11"/>
      <c r="O279" s="11"/>
      <c r="P279" s="11"/>
      <c r="Q279" s="11"/>
      <c r="R279" s="11"/>
    </row>
    <row r="280" spans="1:18" x14ac:dyDescent="0.2">
      <c r="D280" s="11"/>
      <c r="E280" s="11"/>
      <c r="F280" s="11"/>
      <c r="G280" s="11"/>
      <c r="H280" s="11"/>
      <c r="M280" s="11"/>
      <c r="O280" s="11"/>
      <c r="P280" s="11"/>
      <c r="Q280" s="11"/>
      <c r="R280" s="11"/>
    </row>
    <row r="281" spans="1:18" x14ac:dyDescent="0.2">
      <c r="D281" s="11"/>
      <c r="E281" s="11"/>
      <c r="F281" s="11"/>
      <c r="G281" s="11"/>
      <c r="H281" s="11"/>
      <c r="M281" s="11"/>
      <c r="O281" s="11"/>
      <c r="P281" s="11"/>
      <c r="Q281" s="11"/>
      <c r="R281" s="11"/>
    </row>
    <row r="282" spans="1:18" x14ac:dyDescent="0.2">
      <c r="B282" s="11"/>
      <c r="D282" s="11"/>
      <c r="E282" s="11"/>
      <c r="F282" s="11"/>
      <c r="G282" s="6"/>
      <c r="H282" s="11"/>
      <c r="M282" s="11"/>
      <c r="O282" s="11"/>
      <c r="P282" s="11"/>
      <c r="Q282" s="11"/>
      <c r="R282" s="11"/>
    </row>
    <row r="283" spans="1:18" x14ac:dyDescent="0.2">
      <c r="B283" s="11"/>
      <c r="D283" s="11"/>
      <c r="E283" s="11"/>
      <c r="F283" s="11"/>
      <c r="G283" s="6"/>
      <c r="H283" s="11"/>
      <c r="M283" s="11"/>
      <c r="O283" s="11"/>
      <c r="P283" s="11"/>
      <c r="Q283" s="11"/>
      <c r="R283" s="11"/>
    </row>
    <row r="284" spans="1:18" x14ac:dyDescent="0.2">
      <c r="B284" s="11"/>
      <c r="D284" s="11"/>
      <c r="E284" s="11"/>
      <c r="F284" s="11"/>
      <c r="H284" s="11"/>
      <c r="K284" s="11"/>
      <c r="L284"/>
      <c r="M284" s="11"/>
      <c r="N284" s="11"/>
      <c r="O284" s="11"/>
      <c r="P284" s="11"/>
      <c r="Q284" s="11"/>
    </row>
    <row r="285" spans="1:18" x14ac:dyDescent="0.2">
      <c r="B285" s="11"/>
      <c r="D285" s="11"/>
      <c r="E285" s="11"/>
      <c r="F285" s="11"/>
      <c r="H285" s="11"/>
      <c r="K285" s="11"/>
      <c r="L285"/>
      <c r="M285" s="11"/>
      <c r="N285" s="11"/>
      <c r="O285" s="11"/>
      <c r="P285" s="11"/>
      <c r="Q285" s="11"/>
    </row>
    <row r="286" spans="1:18" x14ac:dyDescent="0.2">
      <c r="B286" s="11"/>
      <c r="D286" s="11"/>
      <c r="E286" s="11"/>
      <c r="F286" s="11"/>
      <c r="G286" s="6"/>
      <c r="H286" s="11"/>
      <c r="K286" s="11"/>
      <c r="M286" s="11"/>
      <c r="N286" s="3"/>
      <c r="O286" s="11"/>
      <c r="P286" s="11"/>
      <c r="Q286" s="11"/>
      <c r="R286" s="11"/>
    </row>
    <row r="287" spans="1:18" x14ac:dyDescent="0.2">
      <c r="B287" s="11"/>
      <c r="D287" s="11"/>
      <c r="E287" s="11"/>
      <c r="F287" s="11"/>
      <c r="G287" s="6"/>
      <c r="H287" s="11"/>
      <c r="K287" s="11"/>
      <c r="M287" s="11"/>
      <c r="N287" s="3"/>
      <c r="O287" s="11"/>
      <c r="P287" s="11"/>
      <c r="Q287" s="11"/>
      <c r="R287" s="11"/>
    </row>
    <row r="288" spans="1:18" x14ac:dyDescent="0.2">
      <c r="B288" s="11"/>
      <c r="D288" s="11"/>
      <c r="E288" s="11"/>
      <c r="F288" s="11"/>
      <c r="G288" s="6"/>
      <c r="H288" s="11"/>
      <c r="K288" s="11"/>
      <c r="M288" s="11"/>
      <c r="N288" s="3"/>
      <c r="O288" s="11"/>
      <c r="P288" s="11"/>
      <c r="Q288" s="11"/>
      <c r="R288" s="11"/>
    </row>
    <row r="289" spans="2:18" x14ac:dyDescent="0.2">
      <c r="B289" s="11"/>
      <c r="D289" s="11"/>
      <c r="E289" s="11"/>
      <c r="F289" s="11"/>
      <c r="G289" s="6"/>
      <c r="H289" s="11"/>
      <c r="K289" s="11"/>
      <c r="M289" s="11"/>
      <c r="N289" s="3"/>
      <c r="O289" s="11"/>
      <c r="P289" s="11"/>
      <c r="Q289" s="11"/>
      <c r="R289" s="11"/>
    </row>
    <row r="290" spans="2:18" x14ac:dyDescent="0.2">
      <c r="B290" s="11"/>
      <c r="D290" s="11"/>
      <c r="E290" s="11"/>
      <c r="F290" s="11"/>
      <c r="G290" s="11"/>
      <c r="H290" s="11"/>
      <c r="K290" s="11"/>
      <c r="M290" s="11"/>
      <c r="N290" s="11"/>
      <c r="O290" s="11"/>
      <c r="P290" s="11"/>
      <c r="Q290" s="11"/>
      <c r="R290" s="11"/>
    </row>
    <row r="291" spans="2:18" x14ac:dyDescent="0.2">
      <c r="B291" s="11"/>
      <c r="D291" s="11"/>
      <c r="E291" s="11"/>
      <c r="F291" s="11"/>
      <c r="G291" s="11"/>
      <c r="H291" s="11"/>
      <c r="K291" s="11"/>
      <c r="M291" s="11"/>
      <c r="N291" s="11"/>
      <c r="O291" s="11"/>
      <c r="P291" s="11"/>
      <c r="Q291" s="11"/>
      <c r="R291" s="11"/>
    </row>
    <row r="292" spans="2:18" x14ac:dyDescent="0.2">
      <c r="B292" s="11"/>
      <c r="D292" s="11"/>
      <c r="E292" s="11"/>
      <c r="F292" s="11"/>
      <c r="G292" s="6"/>
      <c r="H292" s="11"/>
      <c r="K292" s="11"/>
      <c r="M292" s="11"/>
      <c r="N292" s="11"/>
      <c r="O292" s="11"/>
      <c r="P292" s="11"/>
      <c r="R292" s="11"/>
    </row>
    <row r="293" spans="2:18" x14ac:dyDescent="0.2">
      <c r="B293" s="11"/>
      <c r="D293" s="11"/>
      <c r="E293" s="11"/>
      <c r="F293" s="11"/>
      <c r="G293" s="6"/>
      <c r="H293" s="11"/>
      <c r="K293" s="11"/>
      <c r="M293" s="11"/>
      <c r="N293" s="11"/>
      <c r="O293" s="11"/>
      <c r="P293" s="11"/>
      <c r="R293" s="11"/>
    </row>
    <row r="294" spans="2:18" x14ac:dyDescent="0.2">
      <c r="B294" s="11"/>
      <c r="D294" s="11"/>
      <c r="E294" s="11"/>
      <c r="F294" s="11"/>
      <c r="G294" s="6"/>
      <c r="H294" s="11"/>
      <c r="K294" s="11"/>
      <c r="M294" s="11"/>
      <c r="N294" s="11"/>
      <c r="O294" s="11"/>
      <c r="P294" s="11"/>
      <c r="R294" s="11"/>
    </row>
    <row r="295" spans="2:18" x14ac:dyDescent="0.2">
      <c r="B295" s="11"/>
      <c r="D295" s="11"/>
      <c r="E295" s="11"/>
      <c r="F295" s="11"/>
      <c r="G295" s="6"/>
      <c r="H295" s="11"/>
      <c r="K295" s="11"/>
      <c r="M295" s="11"/>
      <c r="N295" s="11"/>
      <c r="P295" s="11"/>
      <c r="Q295" s="11"/>
      <c r="R295" s="11"/>
    </row>
    <row r="296" spans="2:18" x14ac:dyDescent="0.2">
      <c r="B296" s="11"/>
      <c r="D296" s="11"/>
      <c r="E296" s="11"/>
      <c r="F296" s="11"/>
      <c r="G296" s="6"/>
      <c r="H296" s="11"/>
      <c r="K296" s="11"/>
      <c r="M296" s="11"/>
      <c r="N296" s="11"/>
      <c r="P296" s="11"/>
      <c r="Q296" s="11"/>
      <c r="R296" s="11"/>
    </row>
    <row r="297" spans="2:18" x14ac:dyDescent="0.2">
      <c r="B297" s="11"/>
      <c r="D297" s="11"/>
      <c r="E297" s="11"/>
      <c r="F297" s="11"/>
      <c r="G297" s="11"/>
      <c r="H297" s="11"/>
      <c r="K297" s="11"/>
      <c r="M297" s="11"/>
      <c r="N297" s="11"/>
      <c r="O297" s="11"/>
      <c r="P297" s="11"/>
      <c r="R297" s="13"/>
    </row>
    <row r="298" spans="2:18" x14ac:dyDescent="0.2">
      <c r="B298" s="11"/>
      <c r="D298" s="11"/>
      <c r="E298" s="11"/>
      <c r="F298" s="11"/>
      <c r="G298" s="11"/>
      <c r="H298" s="11"/>
      <c r="I298" s="11"/>
      <c r="K298" s="11"/>
      <c r="M298" s="11"/>
      <c r="N298" s="11"/>
      <c r="O298" s="11"/>
      <c r="P298" s="11"/>
      <c r="Q298" s="11"/>
      <c r="R298" s="11"/>
    </row>
    <row r="299" spans="2:18" x14ac:dyDescent="0.2">
      <c r="B299" s="11"/>
      <c r="D299" s="11"/>
      <c r="E299" s="11"/>
      <c r="F299" s="11"/>
      <c r="G299" s="11"/>
      <c r="H299" s="11"/>
      <c r="I299" s="11"/>
      <c r="K299" s="11"/>
      <c r="M299" s="11"/>
      <c r="N299" s="11"/>
      <c r="O299" s="11"/>
      <c r="P299" s="11"/>
      <c r="Q299" s="11"/>
      <c r="R299" s="11"/>
    </row>
    <row r="300" spans="2:18" x14ac:dyDescent="0.2">
      <c r="B300" s="11"/>
      <c r="D300" s="11"/>
      <c r="E300" s="11"/>
      <c r="F300" s="11"/>
      <c r="G300" s="11"/>
      <c r="H300" s="11"/>
      <c r="K300" s="11"/>
      <c r="M300" s="11"/>
      <c r="N300" s="11"/>
      <c r="O300" s="11"/>
      <c r="P300" s="11"/>
      <c r="Q300" s="11"/>
      <c r="R300" s="3"/>
    </row>
    <row r="301" spans="2:18" x14ac:dyDescent="0.2">
      <c r="B301" s="11"/>
      <c r="D301" s="11"/>
      <c r="E301" s="11"/>
      <c r="F301" s="11"/>
      <c r="G301" s="11"/>
      <c r="H301" s="11"/>
      <c r="K301" s="11"/>
      <c r="M301" s="11"/>
      <c r="N301" s="11"/>
      <c r="O301" s="11"/>
      <c r="P301" s="11"/>
      <c r="Q301" s="11"/>
      <c r="R301" s="3"/>
    </row>
    <row r="302" spans="2:18" x14ac:dyDescent="0.2">
      <c r="B302" s="11"/>
      <c r="D302" s="11"/>
      <c r="E302" s="11"/>
      <c r="F302" s="11"/>
      <c r="G302" s="11"/>
      <c r="H302" s="11"/>
      <c r="K302" s="11"/>
      <c r="M302" s="11"/>
      <c r="N302" s="11"/>
      <c r="O302" s="11"/>
      <c r="P302" s="11"/>
      <c r="Q302" s="11"/>
      <c r="R302" s="11"/>
    </row>
    <row r="303" spans="2:18" x14ac:dyDescent="0.2">
      <c r="B303" s="11"/>
      <c r="D303" s="11"/>
      <c r="E303" s="11"/>
      <c r="F303" s="11"/>
      <c r="G303" s="11"/>
      <c r="H303" s="11"/>
      <c r="K303" s="11"/>
      <c r="M303" s="11"/>
      <c r="N303" s="11"/>
      <c r="O303" s="11"/>
      <c r="P303" s="11"/>
      <c r="Q303" s="11"/>
      <c r="R303" s="11"/>
    </row>
    <row r="304" spans="2:18" x14ac:dyDescent="0.2">
      <c r="B304" s="11"/>
      <c r="D304" s="11"/>
      <c r="E304" s="11"/>
      <c r="F304" s="11"/>
      <c r="G304" s="6"/>
      <c r="H304" s="11"/>
      <c r="K304" s="11"/>
      <c r="M304" s="11"/>
      <c r="N304" s="11"/>
      <c r="O304" s="11"/>
      <c r="P304" s="11"/>
      <c r="Q304" s="11"/>
      <c r="R304" s="11"/>
    </row>
    <row r="305" spans="2:18" x14ac:dyDescent="0.2">
      <c r="B305" s="11"/>
      <c r="D305" s="11"/>
      <c r="E305" s="11"/>
      <c r="F305" s="11"/>
      <c r="G305" s="6"/>
      <c r="H305" s="11"/>
      <c r="K305" s="11"/>
      <c r="M305" s="11"/>
      <c r="N305" s="11"/>
      <c r="O305" s="11"/>
      <c r="P305" s="11"/>
      <c r="Q305" s="11"/>
      <c r="R305" s="11"/>
    </row>
    <row r="306" spans="2:18" x14ac:dyDescent="0.2">
      <c r="B306" s="11"/>
      <c r="D306" s="11"/>
      <c r="E306" s="11"/>
      <c r="F306" s="11"/>
      <c r="G306" s="6"/>
      <c r="H306" s="11"/>
      <c r="K306" s="11"/>
      <c r="M306" s="11"/>
      <c r="N306" s="11"/>
      <c r="O306" s="11"/>
      <c r="P306" s="11"/>
      <c r="Q306" s="11"/>
      <c r="R306" s="11"/>
    </row>
    <row r="307" spans="2:18" x14ac:dyDescent="0.2">
      <c r="B307" s="11"/>
      <c r="D307" s="11"/>
      <c r="E307" s="11"/>
      <c r="F307" s="11"/>
      <c r="G307" s="11"/>
      <c r="H307" s="11"/>
      <c r="K307" s="11"/>
      <c r="M307" s="11"/>
      <c r="N307" s="11"/>
      <c r="O307" s="11"/>
      <c r="P307" s="11"/>
      <c r="Q307" s="11"/>
      <c r="R307" s="11"/>
    </row>
    <row r="308" spans="2:18" x14ac:dyDescent="0.2">
      <c r="B308" s="11"/>
      <c r="D308" s="11"/>
      <c r="E308" s="11"/>
      <c r="F308" s="11"/>
      <c r="G308" s="11"/>
      <c r="H308" s="11"/>
      <c r="K308" s="11"/>
      <c r="M308" s="11"/>
      <c r="N308" s="11"/>
      <c r="O308" s="11"/>
      <c r="P308" s="11"/>
      <c r="Q308" s="11"/>
      <c r="R308" s="11"/>
    </row>
    <row r="309" spans="2:18" x14ac:dyDescent="0.2">
      <c r="B309" s="11"/>
      <c r="D309" s="11"/>
      <c r="E309" s="11"/>
      <c r="F309" s="11"/>
      <c r="G309" s="11"/>
      <c r="H309" s="11"/>
      <c r="K309" s="11"/>
      <c r="L309" s="11"/>
      <c r="M309" s="11"/>
      <c r="N309" s="11"/>
      <c r="P309" s="3"/>
      <c r="Q309" s="11"/>
      <c r="R309" s="11"/>
    </row>
    <row r="310" spans="2:18" x14ac:dyDescent="0.2">
      <c r="B310" s="11"/>
      <c r="D310" s="11"/>
      <c r="E310" s="11"/>
      <c r="F310" s="11"/>
      <c r="G310" s="11"/>
      <c r="H310" s="11"/>
      <c r="K310" s="11"/>
      <c r="L310" s="11"/>
      <c r="M310" s="11"/>
      <c r="N310" s="11"/>
      <c r="P310" s="3"/>
      <c r="Q310" s="11"/>
      <c r="R310" s="11"/>
    </row>
    <row r="311" spans="2:18" x14ac:dyDescent="0.2">
      <c r="D311" s="11"/>
      <c r="E311" s="11"/>
      <c r="F311" s="11"/>
      <c r="G311" s="6"/>
      <c r="H311" s="11"/>
      <c r="M311" s="11"/>
      <c r="N311" s="11"/>
      <c r="O311" s="11"/>
      <c r="Q311" s="11"/>
      <c r="R311" s="11"/>
    </row>
    <row r="312" spans="2:18" x14ac:dyDescent="0.2">
      <c r="D312" s="11"/>
      <c r="E312" s="11"/>
      <c r="F312" s="11"/>
      <c r="G312" s="6"/>
      <c r="H312" s="11"/>
      <c r="M312" s="11"/>
      <c r="N312" s="11"/>
      <c r="O312" s="11"/>
      <c r="Q312" s="11"/>
      <c r="R312" s="11"/>
    </row>
    <row r="313" spans="2:18" x14ac:dyDescent="0.2">
      <c r="D313" s="6"/>
      <c r="E313" s="11"/>
      <c r="F313" s="11"/>
      <c r="G313" s="6"/>
      <c r="H313" s="11"/>
      <c r="N313" s="5"/>
      <c r="O313" s="11"/>
      <c r="R313" s="13"/>
    </row>
    <row r="314" spans="2:18" x14ac:dyDescent="0.2">
      <c r="D314" s="6"/>
      <c r="E314" s="11"/>
      <c r="F314" s="11"/>
      <c r="G314" s="6"/>
      <c r="H314" s="11"/>
      <c r="N314" s="5"/>
      <c r="O314" s="11"/>
      <c r="R314" s="13"/>
    </row>
    <row r="315" spans="2:18" x14ac:dyDescent="0.2">
      <c r="B315" s="11"/>
      <c r="D315" s="11"/>
      <c r="E315" s="11"/>
      <c r="G315" s="11"/>
      <c r="H315" s="11"/>
      <c r="K315" s="11"/>
      <c r="M315" s="11"/>
      <c r="N315" s="5"/>
      <c r="O315" s="11"/>
      <c r="P315" s="11"/>
      <c r="Q315" s="11"/>
      <c r="R315" s="11"/>
    </row>
    <row r="316" spans="2:18" x14ac:dyDescent="0.2">
      <c r="B316" s="11"/>
      <c r="D316" s="11"/>
      <c r="E316" s="11"/>
      <c r="F316" s="11"/>
      <c r="G316" s="6"/>
      <c r="H316" s="11"/>
      <c r="K316" s="11"/>
      <c r="M316" s="11"/>
      <c r="N316" s="11"/>
      <c r="O316" s="11"/>
      <c r="P316" s="11"/>
      <c r="Q316" s="11"/>
      <c r="R316" s="11"/>
    </row>
    <row r="317" spans="2:18" x14ac:dyDescent="0.2">
      <c r="B317" s="11"/>
      <c r="D317" s="11"/>
      <c r="E317" s="11"/>
      <c r="F317" s="11"/>
      <c r="G317" s="6"/>
      <c r="H317" s="11"/>
      <c r="K317" s="11"/>
      <c r="M317" s="11"/>
      <c r="N317" s="11"/>
      <c r="O317" s="11"/>
      <c r="P317" s="11"/>
      <c r="Q317" s="11"/>
      <c r="R317" s="11"/>
    </row>
    <row r="318" spans="2:18" x14ac:dyDescent="0.2">
      <c r="B318" s="11"/>
      <c r="D318" s="11"/>
      <c r="E318" s="11"/>
      <c r="F318" s="11"/>
      <c r="G318" s="6"/>
      <c r="H318" s="11"/>
      <c r="K318" s="11"/>
      <c r="M318" s="11"/>
      <c r="O318" s="11"/>
      <c r="Q318" s="11"/>
      <c r="R318" s="3"/>
    </row>
    <row r="319" spans="2:18" x14ac:dyDescent="0.2">
      <c r="B319" s="11"/>
      <c r="D319" s="11"/>
      <c r="E319" s="11"/>
      <c r="F319" s="11"/>
      <c r="G319" s="6"/>
      <c r="H319" s="11"/>
      <c r="K319" s="11"/>
      <c r="M319" s="11"/>
      <c r="O319" s="11"/>
      <c r="Q319" s="11"/>
      <c r="R319" s="3"/>
    </row>
  </sheetData>
  <autoFilter ref="A1:R319" xr:uid="{27F1F039-5E46-4F23-82DD-F09BD447C6B0}">
    <sortState xmlns:xlrd2="http://schemas.microsoft.com/office/spreadsheetml/2017/richdata2" ref="A2:R319">
      <sortCondition ref="A1:A319"/>
    </sortState>
  </autoFilter>
  <sortState xmlns:xlrd2="http://schemas.microsoft.com/office/spreadsheetml/2017/richdata2" ref="A12:I39">
    <sortCondition ref="A39"/>
  </sortSt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84C9-1B86-470E-BECA-88CFD133D82B}">
  <dimension ref="A1:B265"/>
  <sheetViews>
    <sheetView topLeftCell="A70" workbookViewId="0">
      <selection activeCell="D51" sqref="D51"/>
    </sheetView>
  </sheetViews>
  <sheetFormatPr baseColWidth="10" defaultColWidth="8.83203125" defaultRowHeight="15" x14ac:dyDescent="0.2"/>
  <cols>
    <col min="1" max="1" width="30.6640625" customWidth="1"/>
    <col min="2" max="2" width="33.83203125" customWidth="1"/>
  </cols>
  <sheetData>
    <row r="1" spans="1:2" x14ac:dyDescent="0.2">
      <c r="A1" s="2" t="s">
        <v>0</v>
      </c>
      <c r="B1" s="2" t="s">
        <v>14</v>
      </c>
    </row>
    <row r="2" spans="1:2" x14ac:dyDescent="0.2">
      <c r="A2" t="s">
        <v>76</v>
      </c>
      <c r="B2" t="s">
        <v>62</v>
      </c>
    </row>
    <row r="3" spans="1:2" x14ac:dyDescent="0.2">
      <c r="A3" t="s">
        <v>83</v>
      </c>
      <c r="B3" t="s">
        <v>63</v>
      </c>
    </row>
    <row r="4" spans="1:2" x14ac:dyDescent="0.2">
      <c r="A4" t="s">
        <v>35</v>
      </c>
      <c r="B4" t="s">
        <v>63</v>
      </c>
    </row>
    <row r="5" spans="1:2" x14ac:dyDescent="0.2">
      <c r="A5" t="s">
        <v>7</v>
      </c>
      <c r="B5" t="s">
        <v>49</v>
      </c>
    </row>
    <row r="6" spans="1:2" ht="32" x14ac:dyDescent="0.2">
      <c r="A6" t="s">
        <v>33</v>
      </c>
      <c r="B6" s="11" t="s">
        <v>1051</v>
      </c>
    </row>
    <row r="7" spans="1:2" ht="16" x14ac:dyDescent="0.2">
      <c r="B7" s="11" t="s">
        <v>1052</v>
      </c>
    </row>
    <row r="8" spans="1:2" x14ac:dyDescent="0.2">
      <c r="B8" t="s">
        <v>62</v>
      </c>
    </row>
    <row r="9" spans="1:2" x14ac:dyDescent="0.2">
      <c r="B9" t="s">
        <v>1067</v>
      </c>
    </row>
    <row r="10" spans="1:2" x14ac:dyDescent="0.2">
      <c r="A10" t="s">
        <v>39</v>
      </c>
      <c r="B10" t="s">
        <v>63</v>
      </c>
    </row>
    <row r="11" spans="1:2" x14ac:dyDescent="0.2">
      <c r="A11" t="s">
        <v>8</v>
      </c>
      <c r="B11" t="s">
        <v>69</v>
      </c>
    </row>
    <row r="12" spans="1:2" x14ac:dyDescent="0.2">
      <c r="A12" t="s">
        <v>38</v>
      </c>
      <c r="B12" t="s">
        <v>63</v>
      </c>
    </row>
    <row r="13" spans="1:2" x14ac:dyDescent="0.2">
      <c r="B13" t="s">
        <v>69</v>
      </c>
    </row>
    <row r="14" spans="1:2" x14ac:dyDescent="0.2">
      <c r="A14" t="s">
        <v>41</v>
      </c>
      <c r="B14" t="s">
        <v>69</v>
      </c>
    </row>
    <row r="15" spans="1:2" x14ac:dyDescent="0.2">
      <c r="A15" t="s">
        <v>5</v>
      </c>
      <c r="B15" t="s">
        <v>62</v>
      </c>
    </row>
    <row r="16" spans="1:2" x14ac:dyDescent="0.2">
      <c r="A16" t="s">
        <v>3</v>
      </c>
      <c r="B16" t="s">
        <v>63</v>
      </c>
    </row>
    <row r="17" spans="1:2" x14ac:dyDescent="0.2">
      <c r="B17" t="s">
        <v>1053</v>
      </c>
    </row>
    <row r="18" spans="1:2" x14ac:dyDescent="0.2">
      <c r="B18" t="s">
        <v>1054</v>
      </c>
    </row>
    <row r="19" spans="1:2" x14ac:dyDescent="0.2">
      <c r="A19" t="s">
        <v>40</v>
      </c>
      <c r="B19" t="s">
        <v>63</v>
      </c>
    </row>
    <row r="20" spans="1:2" x14ac:dyDescent="0.2">
      <c r="B20" t="s">
        <v>69</v>
      </c>
    </row>
    <row r="21" spans="1:2" x14ac:dyDescent="0.2">
      <c r="A21" t="s">
        <v>32</v>
      </c>
      <c r="B21" t="s">
        <v>1055</v>
      </c>
    </row>
    <row r="22" spans="1:2" x14ac:dyDescent="0.2">
      <c r="B22" t="s">
        <v>1053</v>
      </c>
    </row>
    <row r="23" spans="1:2" x14ac:dyDescent="0.2">
      <c r="B23" t="s">
        <v>1056</v>
      </c>
    </row>
    <row r="24" spans="1:2" x14ac:dyDescent="0.2">
      <c r="A24" t="s">
        <v>27</v>
      </c>
      <c r="B24" t="s">
        <v>63</v>
      </c>
    </row>
    <row r="25" spans="1:2" x14ac:dyDescent="0.2">
      <c r="B25" t="s">
        <v>1053</v>
      </c>
    </row>
    <row r="26" spans="1:2" x14ac:dyDescent="0.2">
      <c r="B26" t="s">
        <v>1054</v>
      </c>
    </row>
    <row r="27" spans="1:2" x14ac:dyDescent="0.2">
      <c r="A27" t="s">
        <v>6</v>
      </c>
      <c r="B27" t="s">
        <v>1057</v>
      </c>
    </row>
    <row r="28" spans="1:2" x14ac:dyDescent="0.2">
      <c r="B28" t="s">
        <v>63</v>
      </c>
    </row>
    <row r="29" spans="1:2" ht="32" x14ac:dyDescent="0.2">
      <c r="B29" s="11" t="s">
        <v>1051</v>
      </c>
    </row>
    <row r="30" spans="1:2" x14ac:dyDescent="0.2">
      <c r="A30" t="s">
        <v>88</v>
      </c>
      <c r="B30" t="s">
        <v>1055</v>
      </c>
    </row>
    <row r="31" spans="1:2" x14ac:dyDescent="0.2">
      <c r="B31" t="s">
        <v>1053</v>
      </c>
    </row>
    <row r="32" spans="1:2" x14ac:dyDescent="0.2">
      <c r="B32" t="s">
        <v>1056</v>
      </c>
    </row>
    <row r="33" spans="1:2" ht="32" x14ac:dyDescent="0.2">
      <c r="A33" t="s">
        <v>1037</v>
      </c>
      <c r="B33" s="11" t="s">
        <v>1051</v>
      </c>
    </row>
    <row r="34" spans="1:2" x14ac:dyDescent="0.2">
      <c r="B34" t="s">
        <v>1058</v>
      </c>
    </row>
    <row r="35" spans="1:2" x14ac:dyDescent="0.2">
      <c r="B35" t="s">
        <v>69</v>
      </c>
    </row>
    <row r="36" spans="1:2" x14ac:dyDescent="0.2">
      <c r="A36" t="s">
        <v>97</v>
      </c>
      <c r="B36" t="s">
        <v>1059</v>
      </c>
    </row>
    <row r="37" spans="1:2" x14ac:dyDescent="0.2">
      <c r="B37" t="s">
        <v>63</v>
      </c>
    </row>
    <row r="38" spans="1:2" x14ac:dyDescent="0.2">
      <c r="A38" s="14" t="s">
        <v>102</v>
      </c>
      <c r="B38" t="s">
        <v>1060</v>
      </c>
    </row>
    <row r="39" spans="1:2" x14ac:dyDescent="0.2">
      <c r="B39" t="s">
        <v>62</v>
      </c>
    </row>
    <row r="40" spans="1:2" x14ac:dyDescent="0.2">
      <c r="A40" t="s">
        <v>106</v>
      </c>
      <c r="B40" t="s">
        <v>1058</v>
      </c>
    </row>
    <row r="41" spans="1:2" x14ac:dyDescent="0.2">
      <c r="B41" t="s">
        <v>384</v>
      </c>
    </row>
    <row r="42" spans="1:2" x14ac:dyDescent="0.2">
      <c r="B42" t="s">
        <v>1067</v>
      </c>
    </row>
    <row r="43" spans="1:2" x14ac:dyDescent="0.2">
      <c r="A43" t="s">
        <v>110</v>
      </c>
      <c r="B43" t="s">
        <v>63</v>
      </c>
    </row>
    <row r="44" spans="1:2" x14ac:dyDescent="0.2">
      <c r="B44" t="s">
        <v>272</v>
      </c>
    </row>
    <row r="45" spans="1:2" x14ac:dyDescent="0.2">
      <c r="A45" t="s">
        <v>115</v>
      </c>
      <c r="B45" t="s">
        <v>63</v>
      </c>
    </row>
    <row r="46" spans="1:2" x14ac:dyDescent="0.2">
      <c r="B46" t="s">
        <v>1053</v>
      </c>
    </row>
    <row r="47" spans="1:2" x14ac:dyDescent="0.2">
      <c r="B47" t="s">
        <v>1054</v>
      </c>
    </row>
    <row r="48" spans="1:2" x14ac:dyDescent="0.2">
      <c r="A48" t="s">
        <v>119</v>
      </c>
      <c r="B48" t="s">
        <v>1059</v>
      </c>
    </row>
    <row r="49" spans="1:2" x14ac:dyDescent="0.2">
      <c r="B49" t="s">
        <v>63</v>
      </c>
    </row>
    <row r="50" spans="1:2" x14ac:dyDescent="0.2">
      <c r="A50" t="s">
        <v>121</v>
      </c>
      <c r="B50" t="s">
        <v>63</v>
      </c>
    </row>
    <row r="51" spans="1:2" x14ac:dyDescent="0.2">
      <c r="B51" t="s">
        <v>69</v>
      </c>
    </row>
    <row r="52" spans="1:2" x14ac:dyDescent="0.2">
      <c r="A52" t="s">
        <v>125</v>
      </c>
      <c r="B52" t="s">
        <v>63</v>
      </c>
    </row>
    <row r="53" spans="1:2" x14ac:dyDescent="0.2">
      <c r="B53" t="s">
        <v>69</v>
      </c>
    </row>
    <row r="54" spans="1:2" x14ac:dyDescent="0.2">
      <c r="A54" t="s">
        <v>128</v>
      </c>
      <c r="B54" t="s">
        <v>1059</v>
      </c>
    </row>
    <row r="55" spans="1:2" x14ac:dyDescent="0.2">
      <c r="B55" t="s">
        <v>63</v>
      </c>
    </row>
    <row r="56" spans="1:2" x14ac:dyDescent="0.2">
      <c r="A56" t="s">
        <v>130</v>
      </c>
      <c r="B56" t="s">
        <v>69</v>
      </c>
    </row>
    <row r="57" spans="1:2" x14ac:dyDescent="0.2">
      <c r="A57" t="s">
        <v>132</v>
      </c>
      <c r="B57" t="s">
        <v>69</v>
      </c>
    </row>
    <row r="58" spans="1:2" x14ac:dyDescent="0.2">
      <c r="A58" t="s">
        <v>140</v>
      </c>
      <c r="B58" t="s">
        <v>62</v>
      </c>
    </row>
    <row r="59" spans="1:2" x14ac:dyDescent="0.2">
      <c r="A59" t="s">
        <v>145</v>
      </c>
      <c r="B59" t="s">
        <v>63</v>
      </c>
    </row>
    <row r="60" spans="1:2" x14ac:dyDescent="0.2">
      <c r="A60" t="s">
        <v>148</v>
      </c>
      <c r="B60" t="s">
        <v>1060</v>
      </c>
    </row>
    <row r="61" spans="1:2" x14ac:dyDescent="0.2">
      <c r="B61" t="s">
        <v>62</v>
      </c>
    </row>
    <row r="62" spans="1:2" x14ac:dyDescent="0.2">
      <c r="A62" t="s">
        <v>150</v>
      </c>
      <c r="B62" t="s">
        <v>69</v>
      </c>
    </row>
    <row r="63" spans="1:2" x14ac:dyDescent="0.2">
      <c r="A63" t="s">
        <v>156</v>
      </c>
      <c r="B63" t="s">
        <v>1055</v>
      </c>
    </row>
    <row r="64" spans="1:2" x14ac:dyDescent="0.2">
      <c r="B64" t="s">
        <v>1061</v>
      </c>
    </row>
    <row r="65" spans="1:2" x14ac:dyDescent="0.2">
      <c r="B65" t="s">
        <v>1054</v>
      </c>
    </row>
    <row r="66" spans="1:2" x14ac:dyDescent="0.2">
      <c r="A66" t="s">
        <v>162</v>
      </c>
      <c r="B66" t="s">
        <v>1055</v>
      </c>
    </row>
    <row r="67" spans="1:2" x14ac:dyDescent="0.2">
      <c r="B67" t="s">
        <v>1061</v>
      </c>
    </row>
    <row r="68" spans="1:2" x14ac:dyDescent="0.2">
      <c r="B68" t="s">
        <v>1054</v>
      </c>
    </row>
    <row r="69" spans="1:2" x14ac:dyDescent="0.2">
      <c r="A69" t="s">
        <v>165</v>
      </c>
      <c r="B69" t="s">
        <v>63</v>
      </c>
    </row>
    <row r="70" spans="1:2" x14ac:dyDescent="0.2">
      <c r="B70" t="s">
        <v>69</v>
      </c>
    </row>
    <row r="71" spans="1:2" x14ac:dyDescent="0.2">
      <c r="A71" t="s">
        <v>174</v>
      </c>
      <c r="B71" t="s">
        <v>63</v>
      </c>
    </row>
    <row r="72" spans="1:2" x14ac:dyDescent="0.2">
      <c r="B72" t="s">
        <v>1053</v>
      </c>
    </row>
    <row r="73" spans="1:2" x14ac:dyDescent="0.2">
      <c r="B73" t="s">
        <v>1054</v>
      </c>
    </row>
    <row r="74" spans="1:2" x14ac:dyDescent="0.2">
      <c r="A74" t="s">
        <v>175</v>
      </c>
      <c r="B74" t="s">
        <v>1059</v>
      </c>
    </row>
    <row r="75" spans="1:2" x14ac:dyDescent="0.2">
      <c r="B75" t="s">
        <v>1062</v>
      </c>
    </row>
    <row r="76" spans="1:2" x14ac:dyDescent="0.2">
      <c r="B76" t="s">
        <v>63</v>
      </c>
    </row>
    <row r="77" spans="1:2" x14ac:dyDescent="0.2">
      <c r="B77" t="s">
        <v>1054</v>
      </c>
    </row>
    <row r="78" spans="1:2" x14ac:dyDescent="0.2">
      <c r="A78" s="14" t="s">
        <v>180</v>
      </c>
      <c r="B78" t="s">
        <v>63</v>
      </c>
    </row>
    <row r="79" spans="1:2" x14ac:dyDescent="0.2">
      <c r="B79" t="s">
        <v>69</v>
      </c>
    </row>
    <row r="80" spans="1:2" x14ac:dyDescent="0.2">
      <c r="A80" t="s">
        <v>181</v>
      </c>
      <c r="B80" t="s">
        <v>63</v>
      </c>
    </row>
    <row r="81" spans="1:2" x14ac:dyDescent="0.2">
      <c r="B81" t="s">
        <v>1053</v>
      </c>
    </row>
    <row r="82" spans="1:2" x14ac:dyDescent="0.2">
      <c r="B82" t="s">
        <v>1054</v>
      </c>
    </row>
    <row r="83" spans="1:2" x14ac:dyDescent="0.2">
      <c r="A83" t="s">
        <v>186</v>
      </c>
      <c r="B83" t="s">
        <v>1059</v>
      </c>
    </row>
    <row r="84" spans="1:2" x14ac:dyDescent="0.2">
      <c r="B84" t="s">
        <v>63</v>
      </c>
    </row>
    <row r="85" spans="1:2" x14ac:dyDescent="0.2">
      <c r="A85" t="s">
        <v>190</v>
      </c>
      <c r="B85" t="s">
        <v>63</v>
      </c>
    </row>
    <row r="86" spans="1:2" x14ac:dyDescent="0.2">
      <c r="B86" t="s">
        <v>272</v>
      </c>
    </row>
    <row r="87" spans="1:2" x14ac:dyDescent="0.2">
      <c r="A87" t="s">
        <v>193</v>
      </c>
      <c r="B87" t="s">
        <v>63</v>
      </c>
    </row>
    <row r="88" spans="1:2" x14ac:dyDescent="0.2">
      <c r="A88" t="s">
        <v>11</v>
      </c>
      <c r="B88" t="s">
        <v>63</v>
      </c>
    </row>
    <row r="89" spans="1:2" x14ac:dyDescent="0.2">
      <c r="B89" t="s">
        <v>69</v>
      </c>
    </row>
    <row r="90" spans="1:2" x14ac:dyDescent="0.2">
      <c r="A90" t="s">
        <v>198</v>
      </c>
      <c r="B90" t="s">
        <v>63</v>
      </c>
    </row>
    <row r="91" spans="1:2" x14ac:dyDescent="0.2">
      <c r="A91" t="s">
        <v>200</v>
      </c>
      <c r="B91" t="s">
        <v>63</v>
      </c>
    </row>
    <row r="92" spans="1:2" x14ac:dyDescent="0.2">
      <c r="A92" t="s">
        <v>203</v>
      </c>
      <c r="B92" t="s">
        <v>63</v>
      </c>
    </row>
    <row r="93" spans="1:2" x14ac:dyDescent="0.2">
      <c r="B93" t="s">
        <v>69</v>
      </c>
    </row>
    <row r="94" spans="1:2" x14ac:dyDescent="0.2">
      <c r="A94" t="s">
        <v>206</v>
      </c>
      <c r="B94" t="s">
        <v>1062</v>
      </c>
    </row>
    <row r="95" spans="1:2" x14ac:dyDescent="0.2">
      <c r="B95" t="s">
        <v>1063</v>
      </c>
    </row>
    <row r="96" spans="1:2" x14ac:dyDescent="0.2">
      <c r="A96" s="14" t="s">
        <v>212</v>
      </c>
      <c r="B96" t="s">
        <v>1059</v>
      </c>
    </row>
    <row r="97" spans="1:2" x14ac:dyDescent="0.2">
      <c r="B97" t="s">
        <v>63</v>
      </c>
    </row>
    <row r="98" spans="1:2" x14ac:dyDescent="0.2">
      <c r="A98" t="s">
        <v>217</v>
      </c>
      <c r="B98" t="s">
        <v>1059</v>
      </c>
    </row>
    <row r="99" spans="1:2" x14ac:dyDescent="0.2">
      <c r="B99" t="s">
        <v>63</v>
      </c>
    </row>
    <row r="100" spans="1:2" x14ac:dyDescent="0.2">
      <c r="A100" t="s">
        <v>221</v>
      </c>
      <c r="B100" t="s">
        <v>63</v>
      </c>
    </row>
    <row r="101" spans="1:2" x14ac:dyDescent="0.2">
      <c r="B101" t="s">
        <v>69</v>
      </c>
    </row>
    <row r="102" spans="1:2" x14ac:dyDescent="0.2">
      <c r="A102" t="s">
        <v>225</v>
      </c>
      <c r="B102" t="s">
        <v>63</v>
      </c>
    </row>
    <row r="103" spans="1:2" x14ac:dyDescent="0.2">
      <c r="B103" t="s">
        <v>69</v>
      </c>
    </row>
    <row r="104" spans="1:2" x14ac:dyDescent="0.2">
      <c r="A104" t="s">
        <v>229</v>
      </c>
      <c r="B104" t="s">
        <v>63</v>
      </c>
    </row>
    <row r="105" spans="1:2" x14ac:dyDescent="0.2">
      <c r="B105" t="s">
        <v>69</v>
      </c>
    </row>
    <row r="106" spans="1:2" x14ac:dyDescent="0.2">
      <c r="A106" t="s">
        <v>233</v>
      </c>
      <c r="B106" t="s">
        <v>63</v>
      </c>
    </row>
    <row r="107" spans="1:2" x14ac:dyDescent="0.2">
      <c r="A107" t="s">
        <v>238</v>
      </c>
      <c r="B107" t="s">
        <v>63</v>
      </c>
    </row>
    <row r="108" spans="1:2" x14ac:dyDescent="0.2">
      <c r="A108" s="14" t="s">
        <v>240</v>
      </c>
      <c r="B108" t="s">
        <v>63</v>
      </c>
    </row>
    <row r="109" spans="1:2" x14ac:dyDescent="0.2">
      <c r="A109" t="s">
        <v>244</v>
      </c>
      <c r="B109" t="s">
        <v>63</v>
      </c>
    </row>
    <row r="110" spans="1:2" x14ac:dyDescent="0.2">
      <c r="B110" t="s">
        <v>1053</v>
      </c>
    </row>
    <row r="111" spans="1:2" x14ac:dyDescent="0.2">
      <c r="B111" t="s">
        <v>1054</v>
      </c>
    </row>
    <row r="112" spans="1:2" x14ac:dyDescent="0.2">
      <c r="A112" t="s">
        <v>247</v>
      </c>
      <c r="B112" t="s">
        <v>63</v>
      </c>
    </row>
    <row r="113" spans="1:2" x14ac:dyDescent="0.2">
      <c r="B113" t="s">
        <v>69</v>
      </c>
    </row>
    <row r="114" spans="1:2" x14ac:dyDescent="0.2">
      <c r="A114" t="s">
        <v>257</v>
      </c>
      <c r="B114" t="s">
        <v>69</v>
      </c>
    </row>
    <row r="115" spans="1:2" x14ac:dyDescent="0.2">
      <c r="A115" t="s">
        <v>262</v>
      </c>
      <c r="B115" t="s">
        <v>63</v>
      </c>
    </row>
    <row r="116" spans="1:2" x14ac:dyDescent="0.2">
      <c r="B116" t="s">
        <v>69</v>
      </c>
    </row>
    <row r="117" spans="1:2" x14ac:dyDescent="0.2">
      <c r="A117" t="s">
        <v>267</v>
      </c>
      <c r="B117" t="s">
        <v>63</v>
      </c>
    </row>
    <row r="118" spans="1:2" x14ac:dyDescent="0.2">
      <c r="B118" t="s">
        <v>69</v>
      </c>
    </row>
    <row r="119" spans="1:2" x14ac:dyDescent="0.2">
      <c r="A119" t="s">
        <v>270</v>
      </c>
      <c r="B119" t="s">
        <v>272</v>
      </c>
    </row>
    <row r="120" spans="1:2" x14ac:dyDescent="0.2">
      <c r="A120" t="s">
        <v>276</v>
      </c>
      <c r="B120" t="s">
        <v>63</v>
      </c>
    </row>
    <row r="121" spans="1:2" x14ac:dyDescent="0.2">
      <c r="B121" t="s">
        <v>69</v>
      </c>
    </row>
    <row r="122" spans="1:2" x14ac:dyDescent="0.2">
      <c r="A122" t="s">
        <v>10</v>
      </c>
      <c r="B122" t="s">
        <v>63</v>
      </c>
    </row>
    <row r="123" spans="1:2" x14ac:dyDescent="0.2">
      <c r="B123" t="s">
        <v>69</v>
      </c>
    </row>
    <row r="124" spans="1:2" x14ac:dyDescent="0.2">
      <c r="A124" t="s">
        <v>279</v>
      </c>
      <c r="B124" t="s">
        <v>63</v>
      </c>
    </row>
    <row r="125" spans="1:2" ht="32" x14ac:dyDescent="0.2">
      <c r="B125" s="11" t="s">
        <v>1051</v>
      </c>
    </row>
    <row r="126" spans="1:2" x14ac:dyDescent="0.2">
      <c r="A126" t="s">
        <v>282</v>
      </c>
      <c r="B126" t="s">
        <v>1057</v>
      </c>
    </row>
    <row r="127" spans="1:2" x14ac:dyDescent="0.2">
      <c r="B127" t="s">
        <v>63</v>
      </c>
    </row>
    <row r="128" spans="1:2" ht="32" x14ac:dyDescent="0.2">
      <c r="B128" s="11" t="s">
        <v>1051</v>
      </c>
    </row>
    <row r="129" spans="1:2" x14ac:dyDescent="0.2">
      <c r="A129" t="s">
        <v>287</v>
      </c>
      <c r="B129" t="s">
        <v>63</v>
      </c>
    </row>
    <row r="130" spans="1:2" x14ac:dyDescent="0.2">
      <c r="B130" t="s">
        <v>272</v>
      </c>
    </row>
    <row r="131" spans="1:2" x14ac:dyDescent="0.2">
      <c r="A131" t="s">
        <v>288</v>
      </c>
      <c r="B131" t="s">
        <v>1059</v>
      </c>
    </row>
    <row r="132" spans="1:2" x14ac:dyDescent="0.2">
      <c r="B132" t="s">
        <v>63</v>
      </c>
    </row>
    <row r="133" spans="1:2" x14ac:dyDescent="0.2">
      <c r="A133" t="s">
        <v>290</v>
      </c>
      <c r="B133" t="s">
        <v>63</v>
      </c>
    </row>
    <row r="134" spans="1:2" x14ac:dyDescent="0.2">
      <c r="A134" t="s">
        <v>294</v>
      </c>
      <c r="B134" t="s">
        <v>63</v>
      </c>
    </row>
    <row r="135" spans="1:2" x14ac:dyDescent="0.2">
      <c r="B135" t="s">
        <v>1053</v>
      </c>
    </row>
    <row r="136" spans="1:2" x14ac:dyDescent="0.2">
      <c r="B136" t="s">
        <v>1054</v>
      </c>
    </row>
    <row r="137" spans="1:2" x14ac:dyDescent="0.2">
      <c r="A137" t="s">
        <v>296</v>
      </c>
      <c r="B137" t="s">
        <v>63</v>
      </c>
    </row>
    <row r="138" spans="1:2" x14ac:dyDescent="0.2">
      <c r="A138" t="s">
        <v>298</v>
      </c>
      <c r="B138" t="s">
        <v>1059</v>
      </c>
    </row>
    <row r="139" spans="1:2" x14ac:dyDescent="0.2">
      <c r="B139" t="s">
        <v>63</v>
      </c>
    </row>
    <row r="140" spans="1:2" x14ac:dyDescent="0.2">
      <c r="A140" t="s">
        <v>300</v>
      </c>
      <c r="B140" t="s">
        <v>63</v>
      </c>
    </row>
    <row r="141" spans="1:2" x14ac:dyDescent="0.2">
      <c r="B141" t="s">
        <v>69</v>
      </c>
    </row>
    <row r="142" spans="1:2" x14ac:dyDescent="0.2">
      <c r="A142" t="s">
        <v>303</v>
      </c>
      <c r="B142" t="s">
        <v>63</v>
      </c>
    </row>
    <row r="143" spans="1:2" x14ac:dyDescent="0.2">
      <c r="B143" t="s">
        <v>1064</v>
      </c>
    </row>
    <row r="144" spans="1:2" x14ac:dyDescent="0.2">
      <c r="B144" t="s">
        <v>69</v>
      </c>
    </row>
    <row r="145" spans="1:2" ht="32" x14ac:dyDescent="0.2">
      <c r="A145" t="s">
        <v>309</v>
      </c>
      <c r="B145" s="11" t="s">
        <v>1051</v>
      </c>
    </row>
    <row r="146" spans="1:2" x14ac:dyDescent="0.2">
      <c r="B146" t="s">
        <v>1058</v>
      </c>
    </row>
    <row r="147" spans="1:2" x14ac:dyDescent="0.2">
      <c r="B147" t="s">
        <v>69</v>
      </c>
    </row>
    <row r="148" spans="1:2" x14ac:dyDescent="0.2">
      <c r="A148" t="s">
        <v>312</v>
      </c>
      <c r="B148" t="s">
        <v>63</v>
      </c>
    </row>
    <row r="149" spans="1:2" x14ac:dyDescent="0.2">
      <c r="A149" t="s">
        <v>316</v>
      </c>
      <c r="B149" t="s">
        <v>1059</v>
      </c>
    </row>
    <row r="150" spans="1:2" x14ac:dyDescent="0.2">
      <c r="B150" t="s">
        <v>63</v>
      </c>
    </row>
    <row r="151" spans="1:2" x14ac:dyDescent="0.2">
      <c r="A151" t="s">
        <v>321</v>
      </c>
      <c r="B151" t="s">
        <v>69</v>
      </c>
    </row>
    <row r="152" spans="1:2" x14ac:dyDescent="0.2">
      <c r="A152" t="s">
        <v>323</v>
      </c>
      <c r="B152" t="s">
        <v>69</v>
      </c>
    </row>
    <row r="153" spans="1:2" x14ac:dyDescent="0.2">
      <c r="A153" t="s">
        <v>328</v>
      </c>
      <c r="B153" t="s">
        <v>63</v>
      </c>
    </row>
    <row r="154" spans="1:2" x14ac:dyDescent="0.2">
      <c r="B154" t="s">
        <v>69</v>
      </c>
    </row>
    <row r="155" spans="1:2" x14ac:dyDescent="0.2">
      <c r="A155" t="s">
        <v>331</v>
      </c>
      <c r="B155" t="s">
        <v>63</v>
      </c>
    </row>
    <row r="156" spans="1:2" x14ac:dyDescent="0.2">
      <c r="B156" t="s">
        <v>1065</v>
      </c>
    </row>
    <row r="157" spans="1:2" x14ac:dyDescent="0.2">
      <c r="A157" t="s">
        <v>336</v>
      </c>
      <c r="B157" t="s">
        <v>1058</v>
      </c>
    </row>
    <row r="158" spans="1:2" x14ac:dyDescent="0.2">
      <c r="B158" t="s">
        <v>384</v>
      </c>
    </row>
    <row r="159" spans="1:2" x14ac:dyDescent="0.2">
      <c r="B159" t="s">
        <v>1067</v>
      </c>
    </row>
    <row r="160" spans="1:2" x14ac:dyDescent="0.2">
      <c r="A160" t="s">
        <v>338</v>
      </c>
      <c r="B160" t="s">
        <v>272</v>
      </c>
    </row>
    <row r="161" spans="1:2" x14ac:dyDescent="0.2">
      <c r="A161" t="s">
        <v>12</v>
      </c>
      <c r="B161" t="s">
        <v>1059</v>
      </c>
    </row>
    <row r="162" spans="1:2" x14ac:dyDescent="0.2">
      <c r="B162" t="s">
        <v>63</v>
      </c>
    </row>
    <row r="163" spans="1:2" x14ac:dyDescent="0.2">
      <c r="A163" t="s">
        <v>345</v>
      </c>
      <c r="B163" t="s">
        <v>62</v>
      </c>
    </row>
    <row r="164" spans="1:2" x14ac:dyDescent="0.2">
      <c r="A164" t="s">
        <v>349</v>
      </c>
      <c r="B164" t="s">
        <v>63</v>
      </c>
    </row>
    <row r="165" spans="1:2" x14ac:dyDescent="0.2">
      <c r="B165" t="s">
        <v>69</v>
      </c>
    </row>
    <row r="166" spans="1:2" x14ac:dyDescent="0.2">
      <c r="A166" t="s">
        <v>351</v>
      </c>
      <c r="B166" t="s">
        <v>69</v>
      </c>
    </row>
    <row r="167" spans="1:2" x14ac:dyDescent="0.2">
      <c r="A167" t="s">
        <v>353</v>
      </c>
      <c r="B167" t="s">
        <v>1059</v>
      </c>
    </row>
    <row r="168" spans="1:2" x14ac:dyDescent="0.2">
      <c r="B168" t="s">
        <v>63</v>
      </c>
    </row>
    <row r="169" spans="1:2" x14ac:dyDescent="0.2">
      <c r="A169" t="s">
        <v>355</v>
      </c>
      <c r="B169" t="s">
        <v>63</v>
      </c>
    </row>
    <row r="170" spans="1:2" x14ac:dyDescent="0.2">
      <c r="B170" t="s">
        <v>69</v>
      </c>
    </row>
    <row r="171" spans="1:2" x14ac:dyDescent="0.2">
      <c r="A171" t="s">
        <v>356</v>
      </c>
      <c r="B171" t="s">
        <v>63</v>
      </c>
    </row>
    <row r="172" spans="1:2" x14ac:dyDescent="0.2">
      <c r="A172" t="s">
        <v>359</v>
      </c>
      <c r="B172" t="s">
        <v>69</v>
      </c>
    </row>
    <row r="173" spans="1:2" x14ac:dyDescent="0.2">
      <c r="A173" t="s">
        <v>361</v>
      </c>
      <c r="B173" t="s">
        <v>1055</v>
      </c>
    </row>
    <row r="174" spans="1:2" x14ac:dyDescent="0.2">
      <c r="B174" t="s">
        <v>1061</v>
      </c>
    </row>
    <row r="175" spans="1:2" x14ac:dyDescent="0.2">
      <c r="B175" t="s">
        <v>1054</v>
      </c>
    </row>
    <row r="176" spans="1:2" x14ac:dyDescent="0.2">
      <c r="A176" t="s">
        <v>364</v>
      </c>
      <c r="B176" t="s">
        <v>1059</v>
      </c>
    </row>
    <row r="177" spans="1:2" x14ac:dyDescent="0.2">
      <c r="B177" t="s">
        <v>63</v>
      </c>
    </row>
    <row r="178" spans="1:2" x14ac:dyDescent="0.2">
      <c r="A178" t="s">
        <v>369</v>
      </c>
      <c r="B178" t="s">
        <v>63</v>
      </c>
    </row>
    <row r="179" spans="1:2" x14ac:dyDescent="0.2">
      <c r="B179" t="s">
        <v>69</v>
      </c>
    </row>
    <row r="180" spans="1:2" x14ac:dyDescent="0.2">
      <c r="A180" t="s">
        <v>372</v>
      </c>
      <c r="B180" t="s">
        <v>63</v>
      </c>
    </row>
    <row r="181" spans="1:2" x14ac:dyDescent="0.2">
      <c r="A181" t="s">
        <v>375</v>
      </c>
      <c r="B181" t="s">
        <v>69</v>
      </c>
    </row>
    <row r="182" spans="1:2" x14ac:dyDescent="0.2">
      <c r="A182" t="s">
        <v>379</v>
      </c>
      <c r="B182" t="s">
        <v>63</v>
      </c>
    </row>
    <row r="183" spans="1:2" x14ac:dyDescent="0.2">
      <c r="B183" t="s">
        <v>69</v>
      </c>
    </row>
    <row r="184" spans="1:2" x14ac:dyDescent="0.2">
      <c r="A184" t="s">
        <v>382</v>
      </c>
      <c r="B184" t="s">
        <v>384</v>
      </c>
    </row>
    <row r="185" spans="1:2" x14ac:dyDescent="0.2">
      <c r="A185" t="s">
        <v>386</v>
      </c>
      <c r="B185" t="s">
        <v>63</v>
      </c>
    </row>
    <row r="186" spans="1:2" x14ac:dyDescent="0.2">
      <c r="B186" t="s">
        <v>69</v>
      </c>
    </row>
    <row r="187" spans="1:2" x14ac:dyDescent="0.2">
      <c r="A187" t="s">
        <v>390</v>
      </c>
      <c r="B187" t="s">
        <v>1059</v>
      </c>
    </row>
    <row r="188" spans="1:2" x14ac:dyDescent="0.2">
      <c r="B188" t="s">
        <v>63</v>
      </c>
    </row>
    <row r="189" spans="1:2" x14ac:dyDescent="0.2">
      <c r="A189" t="s">
        <v>392</v>
      </c>
      <c r="B189" t="s">
        <v>69</v>
      </c>
    </row>
    <row r="190" spans="1:2" x14ac:dyDescent="0.2">
      <c r="A190" t="s">
        <v>395</v>
      </c>
      <c r="B190" t="s">
        <v>69</v>
      </c>
    </row>
    <row r="191" spans="1:2" x14ac:dyDescent="0.2">
      <c r="A191" t="s">
        <v>38</v>
      </c>
      <c r="B191" t="s">
        <v>63</v>
      </c>
    </row>
    <row r="192" spans="1:2" x14ac:dyDescent="0.2">
      <c r="B192" t="s">
        <v>69</v>
      </c>
    </row>
    <row r="193" spans="1:2" x14ac:dyDescent="0.2">
      <c r="A193" t="s">
        <v>397</v>
      </c>
      <c r="B193" t="s">
        <v>1060</v>
      </c>
    </row>
    <row r="194" spans="1:2" x14ac:dyDescent="0.2">
      <c r="B194" t="s">
        <v>62</v>
      </c>
    </row>
    <row r="195" spans="1:2" x14ac:dyDescent="0.2">
      <c r="A195" t="s">
        <v>399</v>
      </c>
      <c r="B195" t="s">
        <v>1059</v>
      </c>
    </row>
    <row r="196" spans="1:2" x14ac:dyDescent="0.2">
      <c r="B196" t="s">
        <v>63</v>
      </c>
    </row>
    <row r="197" spans="1:2" x14ac:dyDescent="0.2">
      <c r="A197" t="s">
        <v>402</v>
      </c>
      <c r="B197" t="s">
        <v>1057</v>
      </c>
    </row>
    <row r="198" spans="1:2" x14ac:dyDescent="0.2">
      <c r="B198" t="s">
        <v>63</v>
      </c>
    </row>
    <row r="199" spans="1:2" ht="32" x14ac:dyDescent="0.2">
      <c r="B199" s="11" t="s">
        <v>1051</v>
      </c>
    </row>
    <row r="200" spans="1:2" x14ac:dyDescent="0.2">
      <c r="A200" t="s">
        <v>404</v>
      </c>
      <c r="B200" t="s">
        <v>63</v>
      </c>
    </row>
    <row r="201" spans="1:2" x14ac:dyDescent="0.2">
      <c r="B201" t="s">
        <v>1053</v>
      </c>
    </row>
    <row r="202" spans="1:2" x14ac:dyDescent="0.2">
      <c r="B202" t="s">
        <v>1054</v>
      </c>
    </row>
    <row r="203" spans="1:2" x14ac:dyDescent="0.2">
      <c r="A203" t="s">
        <v>406</v>
      </c>
      <c r="B203" t="s">
        <v>1059</v>
      </c>
    </row>
    <row r="204" spans="1:2" x14ac:dyDescent="0.2">
      <c r="B204" t="s">
        <v>63</v>
      </c>
    </row>
    <row r="205" spans="1:2" x14ac:dyDescent="0.2">
      <c r="A205" t="s">
        <v>409</v>
      </c>
      <c r="B205" t="s">
        <v>63</v>
      </c>
    </row>
    <row r="206" spans="1:2" x14ac:dyDescent="0.2">
      <c r="B206" t="s">
        <v>69</v>
      </c>
    </row>
    <row r="207" spans="1:2" x14ac:dyDescent="0.2">
      <c r="A207" t="s">
        <v>412</v>
      </c>
      <c r="B207" t="s">
        <v>63</v>
      </c>
    </row>
    <row r="208" spans="1:2" x14ac:dyDescent="0.2">
      <c r="B208" t="s">
        <v>1053</v>
      </c>
    </row>
    <row r="209" spans="1:2" x14ac:dyDescent="0.2">
      <c r="B209" t="s">
        <v>1054</v>
      </c>
    </row>
    <row r="210" spans="1:2" x14ac:dyDescent="0.2">
      <c r="A210" t="s">
        <v>415</v>
      </c>
      <c r="B210" t="s">
        <v>63</v>
      </c>
    </row>
    <row r="211" spans="1:2" x14ac:dyDescent="0.2">
      <c r="B211" t="s">
        <v>69</v>
      </c>
    </row>
    <row r="212" spans="1:2" x14ac:dyDescent="0.2">
      <c r="A212" t="s">
        <v>417</v>
      </c>
      <c r="B212" t="s">
        <v>69</v>
      </c>
    </row>
    <row r="213" spans="1:2" x14ac:dyDescent="0.2">
      <c r="A213" t="s">
        <v>419</v>
      </c>
      <c r="B213" t="s">
        <v>1055</v>
      </c>
    </row>
    <row r="214" spans="1:2" x14ac:dyDescent="0.2">
      <c r="B214" t="s">
        <v>1053</v>
      </c>
    </row>
    <row r="215" spans="1:2" x14ac:dyDescent="0.2">
      <c r="B215" t="s">
        <v>1056</v>
      </c>
    </row>
    <row r="216" spans="1:2" x14ac:dyDescent="0.2">
      <c r="A216" t="s">
        <v>420</v>
      </c>
      <c r="B216" t="s">
        <v>62</v>
      </c>
    </row>
    <row r="217" spans="1:2" x14ac:dyDescent="0.2">
      <c r="A217" t="s">
        <v>422</v>
      </c>
      <c r="B217" t="s">
        <v>63</v>
      </c>
    </row>
    <row r="218" spans="1:2" x14ac:dyDescent="0.2">
      <c r="A218" t="s">
        <v>423</v>
      </c>
      <c r="B218" t="s">
        <v>63</v>
      </c>
    </row>
    <row r="219" spans="1:2" x14ac:dyDescent="0.2">
      <c r="B219" t="s">
        <v>69</v>
      </c>
    </row>
    <row r="220" spans="1:2" x14ac:dyDescent="0.2">
      <c r="A220" t="s">
        <v>424</v>
      </c>
      <c r="B220" t="s">
        <v>1066</v>
      </c>
    </row>
    <row r="221" spans="1:2" x14ac:dyDescent="0.2">
      <c r="B221" t="s">
        <v>1063</v>
      </c>
    </row>
    <row r="222" spans="1:2" x14ac:dyDescent="0.2">
      <c r="A222" t="s">
        <v>425</v>
      </c>
      <c r="B222" t="s">
        <v>63</v>
      </c>
    </row>
    <row r="223" spans="1:2" x14ac:dyDescent="0.2">
      <c r="A223" t="s">
        <v>426</v>
      </c>
      <c r="B223" t="s">
        <v>63</v>
      </c>
    </row>
    <row r="224" spans="1:2" x14ac:dyDescent="0.2">
      <c r="B224" t="s">
        <v>1053</v>
      </c>
    </row>
    <row r="225" spans="1:2" x14ac:dyDescent="0.2">
      <c r="B225" t="s">
        <v>1054</v>
      </c>
    </row>
    <row r="226" spans="1:2" x14ac:dyDescent="0.2">
      <c r="A226" t="s">
        <v>427</v>
      </c>
      <c r="B226" t="s">
        <v>69</v>
      </c>
    </row>
    <row r="227" spans="1:2" x14ac:dyDescent="0.2">
      <c r="A227" t="s">
        <v>428</v>
      </c>
      <c r="B227" t="s">
        <v>62</v>
      </c>
    </row>
    <row r="228" spans="1:2" x14ac:dyDescent="0.2">
      <c r="A228" t="s">
        <v>429</v>
      </c>
      <c r="B228" t="s">
        <v>473</v>
      </c>
    </row>
    <row r="229" spans="1:2" x14ac:dyDescent="0.2">
      <c r="A229" t="s">
        <v>430</v>
      </c>
      <c r="B229" t="s">
        <v>63</v>
      </c>
    </row>
    <row r="230" spans="1:2" x14ac:dyDescent="0.2">
      <c r="A230" t="s">
        <v>431</v>
      </c>
      <c r="B230" t="s">
        <v>69</v>
      </c>
    </row>
    <row r="231" spans="1:2" x14ac:dyDescent="0.2">
      <c r="A231" t="s">
        <v>432</v>
      </c>
      <c r="B231" t="s">
        <v>62</v>
      </c>
    </row>
    <row r="232" spans="1:2" x14ac:dyDescent="0.2">
      <c r="A232" t="s">
        <v>433</v>
      </c>
      <c r="B232" t="s">
        <v>63</v>
      </c>
    </row>
    <row r="233" spans="1:2" x14ac:dyDescent="0.2">
      <c r="A233" t="s">
        <v>434</v>
      </c>
      <c r="B233" t="s">
        <v>63</v>
      </c>
    </row>
    <row r="234" spans="1:2" x14ac:dyDescent="0.2">
      <c r="B234" t="s">
        <v>272</v>
      </c>
    </row>
    <row r="235" spans="1:2" x14ac:dyDescent="0.2">
      <c r="A235" t="s">
        <v>435</v>
      </c>
      <c r="B235" t="s">
        <v>62</v>
      </c>
    </row>
    <row r="236" spans="1:2" x14ac:dyDescent="0.2">
      <c r="A236" t="s">
        <v>436</v>
      </c>
      <c r="B236" t="s">
        <v>272</v>
      </c>
    </row>
    <row r="237" spans="1:2" x14ac:dyDescent="0.2">
      <c r="A237" t="s">
        <v>437</v>
      </c>
      <c r="B237" t="s">
        <v>1059</v>
      </c>
    </row>
    <row r="238" spans="1:2" x14ac:dyDescent="0.2">
      <c r="B238" t="s">
        <v>63</v>
      </c>
    </row>
    <row r="239" spans="1:2" x14ac:dyDescent="0.2">
      <c r="A239" t="s">
        <v>439</v>
      </c>
      <c r="B239" t="s">
        <v>69</v>
      </c>
    </row>
    <row r="240" spans="1:2" x14ac:dyDescent="0.2">
      <c r="A240" t="s">
        <v>440</v>
      </c>
      <c r="B240" t="s">
        <v>62</v>
      </c>
    </row>
    <row r="241" spans="1:2" x14ac:dyDescent="0.2">
      <c r="A241" t="s">
        <v>441</v>
      </c>
      <c r="B241" t="s">
        <v>1059</v>
      </c>
    </row>
    <row r="242" spans="1:2" x14ac:dyDescent="0.2">
      <c r="B242" t="s">
        <v>63</v>
      </c>
    </row>
    <row r="243" spans="1:2" x14ac:dyDescent="0.2">
      <c r="A243" t="s">
        <v>442</v>
      </c>
      <c r="B243" t="s">
        <v>63</v>
      </c>
    </row>
    <row r="244" spans="1:2" x14ac:dyDescent="0.2">
      <c r="B244" t="s">
        <v>1053</v>
      </c>
    </row>
    <row r="245" spans="1:2" x14ac:dyDescent="0.2">
      <c r="B245" t="s">
        <v>1054</v>
      </c>
    </row>
    <row r="246" spans="1:2" x14ac:dyDescent="0.2">
      <c r="A246" t="s">
        <v>443</v>
      </c>
      <c r="B246" t="s">
        <v>1057</v>
      </c>
    </row>
    <row r="247" spans="1:2" x14ac:dyDescent="0.2">
      <c r="B247" t="s">
        <v>63</v>
      </c>
    </row>
    <row r="248" spans="1:2" ht="32" x14ac:dyDescent="0.2">
      <c r="B248" s="11" t="s">
        <v>1051</v>
      </c>
    </row>
    <row r="249" spans="1:2" x14ac:dyDescent="0.2">
      <c r="A249" t="s">
        <v>444</v>
      </c>
      <c r="B249" t="s">
        <v>272</v>
      </c>
    </row>
    <row r="250" spans="1:2" x14ac:dyDescent="0.2">
      <c r="A250" t="s">
        <v>445</v>
      </c>
      <c r="B250" t="s">
        <v>63</v>
      </c>
    </row>
    <row r="251" spans="1:2" x14ac:dyDescent="0.2">
      <c r="A251" t="s">
        <v>446</v>
      </c>
      <c r="B251" t="s">
        <v>69</v>
      </c>
    </row>
    <row r="252" spans="1:2" x14ac:dyDescent="0.2">
      <c r="A252" t="s">
        <v>447</v>
      </c>
      <c r="B252" t="s">
        <v>508</v>
      </c>
    </row>
    <row r="253" spans="1:2" x14ac:dyDescent="0.2">
      <c r="A253" t="s">
        <v>448</v>
      </c>
      <c r="B253" t="s">
        <v>69</v>
      </c>
    </row>
    <row r="254" spans="1:2" x14ac:dyDescent="0.2">
      <c r="A254" t="s">
        <v>449</v>
      </c>
      <c r="B254" t="s">
        <v>1059</v>
      </c>
    </row>
    <row r="255" spans="1:2" x14ac:dyDescent="0.2">
      <c r="B255" t="s">
        <v>63</v>
      </c>
    </row>
    <row r="256" spans="1:2" x14ac:dyDescent="0.2">
      <c r="A256" t="s">
        <v>450</v>
      </c>
      <c r="B256" t="s">
        <v>63</v>
      </c>
    </row>
    <row r="257" spans="1:2" x14ac:dyDescent="0.2">
      <c r="A257" t="s">
        <v>451</v>
      </c>
      <c r="B257" t="s">
        <v>368</v>
      </c>
    </row>
    <row r="258" spans="1:2" x14ac:dyDescent="0.2">
      <c r="B258" t="s">
        <v>272</v>
      </c>
    </row>
    <row r="259" spans="1:2" x14ac:dyDescent="0.2">
      <c r="A259" t="s">
        <v>452</v>
      </c>
      <c r="B259" t="s">
        <v>63</v>
      </c>
    </row>
    <row r="260" spans="1:2" x14ac:dyDescent="0.2">
      <c r="B260" t="s">
        <v>69</v>
      </c>
    </row>
    <row r="261" spans="1:2" x14ac:dyDescent="0.2">
      <c r="A261" t="s">
        <v>453</v>
      </c>
      <c r="B261" t="s">
        <v>62</v>
      </c>
    </row>
    <row r="262" spans="1:2" x14ac:dyDescent="0.2">
      <c r="B262" t="s">
        <v>272</v>
      </c>
    </row>
    <row r="263" spans="1:2" x14ac:dyDescent="0.2">
      <c r="A263" t="s">
        <v>454</v>
      </c>
      <c r="B263" t="s">
        <v>272</v>
      </c>
    </row>
    <row r="264" spans="1:2" x14ac:dyDescent="0.2">
      <c r="A264" t="s">
        <v>455</v>
      </c>
      <c r="B264" t="s">
        <v>1059</v>
      </c>
    </row>
    <row r="265" spans="1:2" x14ac:dyDescent="0.2">
      <c r="B265" t="s">
        <v>63</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71D1-7A23-43CC-8D6D-6FC93CF8F45B}">
  <dimension ref="A3:B26"/>
  <sheetViews>
    <sheetView topLeftCell="A3" workbookViewId="0"/>
  </sheetViews>
  <sheetFormatPr baseColWidth="10" defaultColWidth="8.83203125" defaultRowHeight="15" x14ac:dyDescent="0.2"/>
  <cols>
    <col min="1" max="1" width="19.6640625" bestFit="1" customWidth="1"/>
    <col min="2" max="2" width="15.1640625" bestFit="1" customWidth="1"/>
  </cols>
  <sheetData>
    <row r="3" spans="1:2" x14ac:dyDescent="0.2">
      <c r="A3" s="17" t="s">
        <v>15</v>
      </c>
      <c r="B3" t="s">
        <v>1011</v>
      </c>
    </row>
    <row r="4" spans="1:2" x14ac:dyDescent="0.2">
      <c r="A4" s="15">
        <v>2023</v>
      </c>
      <c r="B4">
        <v>32</v>
      </c>
    </row>
    <row r="5" spans="1:2" x14ac:dyDescent="0.2">
      <c r="A5" s="15">
        <v>2022</v>
      </c>
      <c r="B5">
        <v>28</v>
      </c>
    </row>
    <row r="6" spans="1:2" x14ac:dyDescent="0.2">
      <c r="A6" s="15">
        <v>2021</v>
      </c>
      <c r="B6">
        <v>17</v>
      </c>
    </row>
    <row r="7" spans="1:2" x14ac:dyDescent="0.2">
      <c r="A7" s="15">
        <v>2020</v>
      </c>
      <c r="B7">
        <v>13</v>
      </c>
    </row>
    <row r="8" spans="1:2" x14ac:dyDescent="0.2">
      <c r="A8" s="15">
        <v>2019</v>
      </c>
      <c r="B8">
        <v>8</v>
      </c>
    </row>
    <row r="9" spans="1:2" x14ac:dyDescent="0.2">
      <c r="A9" s="15">
        <v>2018</v>
      </c>
      <c r="B9">
        <v>6</v>
      </c>
    </row>
    <row r="10" spans="1:2" x14ac:dyDescent="0.2">
      <c r="A10" s="15">
        <v>2017</v>
      </c>
      <c r="B10">
        <v>6</v>
      </c>
    </row>
    <row r="11" spans="1:2" x14ac:dyDescent="0.2">
      <c r="A11" s="15">
        <v>2016</v>
      </c>
      <c r="B11">
        <v>11</v>
      </c>
    </row>
    <row r="12" spans="1:2" x14ac:dyDescent="0.2">
      <c r="A12" s="15">
        <v>2015</v>
      </c>
      <c r="B12">
        <v>3</v>
      </c>
    </row>
    <row r="13" spans="1:2" x14ac:dyDescent="0.2">
      <c r="A13" s="15">
        <v>2014</v>
      </c>
      <c r="B13">
        <v>3</v>
      </c>
    </row>
    <row r="14" spans="1:2" x14ac:dyDescent="0.2">
      <c r="A14" s="15">
        <v>2013</v>
      </c>
      <c r="B14">
        <v>1</v>
      </c>
    </row>
    <row r="15" spans="1:2" x14ac:dyDescent="0.2">
      <c r="A15" s="15">
        <v>2012</v>
      </c>
      <c r="B15">
        <v>1</v>
      </c>
    </row>
    <row r="16" spans="1:2" x14ac:dyDescent="0.2">
      <c r="A16" s="15">
        <v>2011</v>
      </c>
      <c r="B16">
        <v>2</v>
      </c>
    </row>
    <row r="17" spans="1:2" x14ac:dyDescent="0.2">
      <c r="A17" s="15">
        <v>2009</v>
      </c>
      <c r="B17">
        <v>3</v>
      </c>
    </row>
    <row r="18" spans="1:2" x14ac:dyDescent="0.2">
      <c r="A18" s="15">
        <v>2007</v>
      </c>
      <c r="B18">
        <v>2</v>
      </c>
    </row>
    <row r="19" spans="1:2" x14ac:dyDescent="0.2">
      <c r="A19" s="15">
        <v>2006</v>
      </c>
      <c r="B19">
        <v>2</v>
      </c>
    </row>
    <row r="20" spans="1:2" x14ac:dyDescent="0.2">
      <c r="A20" s="15">
        <v>2005</v>
      </c>
      <c r="B20">
        <v>1</v>
      </c>
    </row>
    <row r="21" spans="1:2" x14ac:dyDescent="0.2">
      <c r="A21" s="15">
        <v>2003</v>
      </c>
      <c r="B21">
        <v>1</v>
      </c>
    </row>
    <row r="22" spans="1:2" x14ac:dyDescent="0.2">
      <c r="A22" s="15">
        <v>2002</v>
      </c>
      <c r="B22">
        <v>3</v>
      </c>
    </row>
    <row r="23" spans="1:2" x14ac:dyDescent="0.2">
      <c r="A23" s="15">
        <v>2001</v>
      </c>
      <c r="B23">
        <v>1</v>
      </c>
    </row>
    <row r="24" spans="1:2" x14ac:dyDescent="0.2">
      <c r="A24" s="15">
        <v>2000</v>
      </c>
      <c r="B24">
        <v>1</v>
      </c>
    </row>
    <row r="25" spans="1:2" x14ac:dyDescent="0.2">
      <c r="A25" s="15">
        <v>1998</v>
      </c>
      <c r="B25">
        <v>1</v>
      </c>
    </row>
    <row r="26" spans="1:2" x14ac:dyDescent="0.2">
      <c r="A26" s="15" t="s">
        <v>1012</v>
      </c>
      <c r="B26">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5A8D-F9E1-4B92-8D09-906B9DB85B39}">
  <dimension ref="A3:B8"/>
  <sheetViews>
    <sheetView workbookViewId="0"/>
  </sheetViews>
  <sheetFormatPr baseColWidth="10" defaultColWidth="8.83203125" defaultRowHeight="15" x14ac:dyDescent="0.2"/>
  <cols>
    <col min="1" max="1" width="18.1640625" bestFit="1" customWidth="1"/>
    <col min="2" max="2" width="15.1640625" bestFit="1" customWidth="1"/>
  </cols>
  <sheetData>
    <row r="3" spans="1:2" x14ac:dyDescent="0.2">
      <c r="A3" s="17" t="s">
        <v>1068</v>
      </c>
      <c r="B3" t="s">
        <v>1011</v>
      </c>
    </row>
    <row r="4" spans="1:2" x14ac:dyDescent="0.2">
      <c r="A4" s="15" t="s">
        <v>48</v>
      </c>
      <c r="B4">
        <v>111</v>
      </c>
    </row>
    <row r="5" spans="1:2" x14ac:dyDescent="0.2">
      <c r="A5" s="15" t="s">
        <v>82</v>
      </c>
      <c r="B5">
        <v>24</v>
      </c>
    </row>
    <row r="6" spans="1:2" x14ac:dyDescent="0.2">
      <c r="A6" s="15" t="s">
        <v>114</v>
      </c>
      <c r="B6">
        <v>10</v>
      </c>
    </row>
    <row r="7" spans="1:2" x14ac:dyDescent="0.2">
      <c r="A7" s="15" t="s">
        <v>44</v>
      </c>
      <c r="B7">
        <v>1</v>
      </c>
    </row>
    <row r="8" spans="1:2" x14ac:dyDescent="0.2">
      <c r="A8" s="15" t="s">
        <v>1012</v>
      </c>
      <c r="B8">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2DB1-D8D8-834B-B278-F2D68159851A}">
  <dimension ref="A3:B34"/>
  <sheetViews>
    <sheetView workbookViewId="0">
      <selection activeCell="A13" sqref="A13"/>
    </sheetView>
  </sheetViews>
  <sheetFormatPr baseColWidth="10" defaultColWidth="10.83203125" defaultRowHeight="15" x14ac:dyDescent="0.2"/>
  <cols>
    <col min="1" max="1" width="30.83203125" bestFit="1" customWidth="1"/>
    <col min="2" max="2" width="31.6640625" bestFit="1" customWidth="1"/>
  </cols>
  <sheetData>
    <row r="3" spans="1:2" x14ac:dyDescent="0.2">
      <c r="A3" s="17" t="s">
        <v>1105</v>
      </c>
      <c r="B3" t="s">
        <v>1107</v>
      </c>
    </row>
    <row r="4" spans="1:2" x14ac:dyDescent="0.2">
      <c r="A4" s="15" t="s">
        <v>1073</v>
      </c>
      <c r="B4">
        <v>34</v>
      </c>
    </row>
    <row r="5" spans="1:2" x14ac:dyDescent="0.2">
      <c r="A5" s="15" t="s">
        <v>1079</v>
      </c>
      <c r="B5">
        <v>34</v>
      </c>
    </row>
    <row r="6" spans="1:2" x14ac:dyDescent="0.2">
      <c r="A6" s="15" t="s">
        <v>1074</v>
      </c>
      <c r="B6">
        <v>32</v>
      </c>
    </row>
    <row r="7" spans="1:2" x14ac:dyDescent="0.2">
      <c r="A7" s="15" t="s">
        <v>1076</v>
      </c>
      <c r="B7">
        <v>17</v>
      </c>
    </row>
    <row r="8" spans="1:2" x14ac:dyDescent="0.2">
      <c r="A8" s="15" t="s">
        <v>1083</v>
      </c>
      <c r="B8">
        <v>5</v>
      </c>
    </row>
    <row r="9" spans="1:2" x14ac:dyDescent="0.2">
      <c r="A9" s="15" t="s">
        <v>317</v>
      </c>
      <c r="B9">
        <v>4</v>
      </c>
    </row>
    <row r="10" spans="1:2" x14ac:dyDescent="0.2">
      <c r="A10" s="15" t="s">
        <v>1085</v>
      </c>
      <c r="B10">
        <v>3</v>
      </c>
    </row>
    <row r="11" spans="1:2" x14ac:dyDescent="0.2">
      <c r="A11" s="15" t="s">
        <v>1092</v>
      </c>
      <c r="B11">
        <v>2</v>
      </c>
    </row>
    <row r="12" spans="1:2" x14ac:dyDescent="0.2">
      <c r="A12" s="15" t="s">
        <v>1082</v>
      </c>
      <c r="B12">
        <v>2</v>
      </c>
    </row>
    <row r="13" spans="1:2" x14ac:dyDescent="0.2">
      <c r="A13" s="15" t="s">
        <v>1089</v>
      </c>
      <c r="B13">
        <v>1</v>
      </c>
    </row>
    <row r="14" spans="1:2" x14ac:dyDescent="0.2">
      <c r="A14" s="15" t="s">
        <v>1096</v>
      </c>
      <c r="B14">
        <v>1</v>
      </c>
    </row>
    <row r="15" spans="1:2" x14ac:dyDescent="0.2">
      <c r="A15" s="15" t="s">
        <v>520</v>
      </c>
      <c r="B15">
        <v>1</v>
      </c>
    </row>
    <row r="16" spans="1:2" x14ac:dyDescent="0.2">
      <c r="A16" s="15" t="s">
        <v>1093</v>
      </c>
      <c r="B16">
        <v>1</v>
      </c>
    </row>
    <row r="17" spans="1:2" x14ac:dyDescent="0.2">
      <c r="A17" s="15" t="s">
        <v>1095</v>
      </c>
      <c r="B17">
        <v>1</v>
      </c>
    </row>
    <row r="18" spans="1:2" x14ac:dyDescent="0.2">
      <c r="A18" s="15" t="s">
        <v>1094</v>
      </c>
      <c r="B18">
        <v>1</v>
      </c>
    </row>
    <row r="19" spans="1:2" x14ac:dyDescent="0.2">
      <c r="A19" s="15" t="s">
        <v>1090</v>
      </c>
      <c r="B19">
        <v>1</v>
      </c>
    </row>
    <row r="20" spans="1:2" x14ac:dyDescent="0.2">
      <c r="A20" s="15" t="s">
        <v>526</v>
      </c>
      <c r="B20">
        <v>1</v>
      </c>
    </row>
    <row r="21" spans="1:2" x14ac:dyDescent="0.2">
      <c r="A21" s="15" t="s">
        <v>1088</v>
      </c>
      <c r="B21">
        <v>1</v>
      </c>
    </row>
    <row r="22" spans="1:2" x14ac:dyDescent="0.2">
      <c r="A22" s="15" t="s">
        <v>1097</v>
      </c>
      <c r="B22">
        <v>1</v>
      </c>
    </row>
    <row r="23" spans="1:2" x14ac:dyDescent="0.2">
      <c r="A23" s="15" t="s">
        <v>1081</v>
      </c>
      <c r="B23">
        <v>1</v>
      </c>
    </row>
    <row r="24" spans="1:2" x14ac:dyDescent="0.2">
      <c r="A24" s="15" t="s">
        <v>1098</v>
      </c>
      <c r="B24">
        <v>1</v>
      </c>
    </row>
    <row r="25" spans="1:2" x14ac:dyDescent="0.2">
      <c r="A25" s="15" t="s">
        <v>1086</v>
      </c>
      <c r="B25">
        <v>1</v>
      </c>
    </row>
    <row r="26" spans="1:2" x14ac:dyDescent="0.2">
      <c r="A26" s="15" t="s">
        <v>1080</v>
      </c>
      <c r="B26">
        <v>1</v>
      </c>
    </row>
    <row r="27" spans="1:2" x14ac:dyDescent="0.2">
      <c r="A27" s="15" t="s">
        <v>1087</v>
      </c>
      <c r="B27">
        <v>1</v>
      </c>
    </row>
    <row r="28" spans="1:2" x14ac:dyDescent="0.2">
      <c r="A28" s="15" t="s">
        <v>1084</v>
      </c>
      <c r="B28">
        <v>1</v>
      </c>
    </row>
    <row r="29" spans="1:2" x14ac:dyDescent="0.2">
      <c r="A29" s="15" t="s">
        <v>74</v>
      </c>
      <c r="B29">
        <v>1</v>
      </c>
    </row>
    <row r="30" spans="1:2" x14ac:dyDescent="0.2">
      <c r="A30" s="15" t="s">
        <v>1091</v>
      </c>
      <c r="B30">
        <v>1</v>
      </c>
    </row>
    <row r="31" spans="1:2" x14ac:dyDescent="0.2">
      <c r="A31" s="15" t="s">
        <v>1077</v>
      </c>
      <c r="B31">
        <v>1</v>
      </c>
    </row>
    <row r="32" spans="1:2" x14ac:dyDescent="0.2">
      <c r="A32" s="15" t="s">
        <v>1075</v>
      </c>
      <c r="B32">
        <v>1</v>
      </c>
    </row>
    <row r="33" spans="1:2" x14ac:dyDescent="0.2">
      <c r="A33" s="15" t="s">
        <v>657</v>
      </c>
      <c r="B33">
        <v>1</v>
      </c>
    </row>
    <row r="34" spans="1:2" x14ac:dyDescent="0.2">
      <c r="A34" s="15" t="s">
        <v>1106</v>
      </c>
      <c r="B34">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FFD2-49EC-4EE1-9D3D-AF2A3008AF13}">
  <dimension ref="A1:J178"/>
  <sheetViews>
    <sheetView topLeftCell="A126" workbookViewId="0">
      <selection activeCell="M120" sqref="M120"/>
    </sheetView>
  </sheetViews>
  <sheetFormatPr baseColWidth="10" defaultColWidth="8.83203125" defaultRowHeight="15" x14ac:dyDescent="0.2"/>
  <cols>
    <col min="1" max="1" width="29.33203125" customWidth="1"/>
    <col min="2" max="3" width="8.1640625" customWidth="1"/>
    <col min="4" max="4" width="9.5" customWidth="1"/>
    <col min="5" max="5" width="10.5" customWidth="1"/>
    <col min="6" max="7" width="12.5" customWidth="1"/>
    <col min="8" max="8" width="12.1640625" customWidth="1"/>
    <col min="9" max="9" width="13.33203125" customWidth="1"/>
    <col min="10" max="10" width="15.33203125" customWidth="1"/>
    <col min="15" max="15" width="8.5" customWidth="1"/>
  </cols>
  <sheetData>
    <row r="1" spans="1:10" ht="94.5" customHeight="1" x14ac:dyDescent="0.2">
      <c r="A1" s="2" t="s">
        <v>0</v>
      </c>
      <c r="B1" s="2" t="s">
        <v>1013</v>
      </c>
      <c r="C1" s="2" t="s">
        <v>1070</v>
      </c>
      <c r="D1" s="2" t="s">
        <v>1014</v>
      </c>
      <c r="E1" s="18" t="s">
        <v>1015</v>
      </c>
      <c r="F1" s="18" t="s">
        <v>1016</v>
      </c>
      <c r="G1" s="18" t="s">
        <v>1071</v>
      </c>
      <c r="H1" s="18" t="s">
        <v>1017</v>
      </c>
      <c r="I1" s="18" t="s">
        <v>1018</v>
      </c>
      <c r="J1" s="18" t="s">
        <v>1035</v>
      </c>
    </row>
    <row r="2" spans="1:10" x14ac:dyDescent="0.2">
      <c r="A2" t="s">
        <v>76</v>
      </c>
      <c r="B2" s="20">
        <v>1</v>
      </c>
      <c r="C2" s="20">
        <f>IF(SUM(Table1[[#This Row],[Resource]:[Active element (policy/state/external involvement)]])&gt;0,1,0)</f>
        <v>1</v>
      </c>
      <c r="D2" s="20">
        <v>1</v>
      </c>
      <c r="E2" s="20">
        <v>1</v>
      </c>
      <c r="F2" s="20">
        <v>0</v>
      </c>
      <c r="G2" s="20">
        <f>IF(SUM(Table1[[#This Row],[Outcome: well-being]:[Outcome: improvement (improving the situation/level of outcome)]])&gt;0,1,0)</f>
        <v>1</v>
      </c>
      <c r="H2" s="20">
        <v>0</v>
      </c>
      <c r="I2" s="20">
        <v>1</v>
      </c>
      <c r="J2" s="20">
        <v>0</v>
      </c>
    </row>
    <row r="3" spans="1:10" x14ac:dyDescent="0.2">
      <c r="A3" t="s">
        <v>83</v>
      </c>
      <c r="B3" s="20">
        <v>0</v>
      </c>
      <c r="C3" s="20">
        <f>IF(SUM(Table1[[#This Row],[Resource]:[Active element (policy/state/external involvement)]])&gt;0,1,0)</f>
        <v>1</v>
      </c>
      <c r="D3" s="20">
        <v>1</v>
      </c>
      <c r="E3" s="20">
        <v>1</v>
      </c>
      <c r="F3" s="20">
        <v>0</v>
      </c>
      <c r="G3" s="20">
        <f>IF(SUM(Table1[[#This Row],[Outcome: well-being]:[Outcome: improvement (improving the situation/level of outcome)]])&gt;0,1,0)</f>
        <v>1</v>
      </c>
      <c r="H3" s="20">
        <v>1</v>
      </c>
      <c r="I3" s="20">
        <v>1</v>
      </c>
      <c r="J3" s="20">
        <v>0</v>
      </c>
    </row>
    <row r="4" spans="1:10" x14ac:dyDescent="0.2">
      <c r="A4" t="s">
        <v>35</v>
      </c>
      <c r="B4" s="20">
        <v>1</v>
      </c>
      <c r="C4" s="20">
        <f>IF(SUM(Table1[[#This Row],[Resource]:[Active element (policy/state/external involvement)]])&gt;0,1,0)</f>
        <v>1</v>
      </c>
      <c r="D4" s="21">
        <v>0</v>
      </c>
      <c r="E4" s="21">
        <v>1</v>
      </c>
      <c r="F4" s="21">
        <v>0</v>
      </c>
      <c r="G4" s="20">
        <f>IF(SUM(Table1[[#This Row],[Outcome: well-being]:[Outcome: improvement (improving the situation/level of outcome)]])&gt;0,1,0)</f>
        <v>1</v>
      </c>
      <c r="H4" s="21">
        <v>0</v>
      </c>
      <c r="I4" s="21">
        <v>0</v>
      </c>
      <c r="J4" s="20">
        <v>1</v>
      </c>
    </row>
    <row r="5" spans="1:10" x14ac:dyDescent="0.2">
      <c r="A5" t="s">
        <v>7</v>
      </c>
      <c r="B5" s="20">
        <v>0</v>
      </c>
      <c r="C5" s="20">
        <f>IF(SUM(Table1[[#This Row],[Resource]:[Active element (policy/state/external involvement)]])&gt;0,1,0)</f>
        <v>1</v>
      </c>
      <c r="D5" s="20">
        <v>1</v>
      </c>
      <c r="E5" s="20">
        <v>1</v>
      </c>
      <c r="F5" s="20">
        <v>0</v>
      </c>
      <c r="G5" s="20">
        <f>IF(SUM(Table1[[#This Row],[Outcome: well-being]:[Outcome: improvement (improving the situation/level of outcome)]])&gt;0,1,0)</f>
        <v>1</v>
      </c>
      <c r="H5" s="20">
        <v>1</v>
      </c>
      <c r="I5" s="20">
        <v>1</v>
      </c>
      <c r="J5" s="20">
        <v>0</v>
      </c>
    </row>
    <row r="6" spans="1:10" x14ac:dyDescent="0.2">
      <c r="A6" t="s">
        <v>33</v>
      </c>
      <c r="B6" s="20">
        <v>1</v>
      </c>
      <c r="C6" s="20">
        <f>IF(SUM(Table1[[#This Row],[Resource]:[Active element (policy/state/external involvement)]])&gt;0,1,0)</f>
        <v>1</v>
      </c>
      <c r="D6" s="20">
        <v>1</v>
      </c>
      <c r="E6" s="20">
        <v>1</v>
      </c>
      <c r="F6" s="20">
        <v>0</v>
      </c>
      <c r="G6" s="20">
        <f>IF(SUM(Table1[[#This Row],[Outcome: well-being]:[Outcome: improvement (improving the situation/level of outcome)]])&gt;0,1,0)</f>
        <v>1</v>
      </c>
      <c r="H6" s="20">
        <v>0</v>
      </c>
      <c r="I6" s="20">
        <v>1</v>
      </c>
      <c r="J6" s="20">
        <v>0</v>
      </c>
    </row>
    <row r="7" spans="1:10" x14ac:dyDescent="0.2">
      <c r="A7" t="s">
        <v>39</v>
      </c>
      <c r="B7" s="20">
        <v>1</v>
      </c>
      <c r="C7" s="20">
        <f>IF(SUM(Table1[[#This Row],[Resource]:[Active element (policy/state/external involvement)]])&gt;0,1,0)</f>
        <v>1</v>
      </c>
      <c r="D7" s="20">
        <v>1</v>
      </c>
      <c r="E7" s="20">
        <v>1</v>
      </c>
      <c r="F7" s="20">
        <v>0</v>
      </c>
      <c r="G7" s="20">
        <f>IF(SUM(Table1[[#This Row],[Outcome: well-being]:[Outcome: improvement (improving the situation/level of outcome)]])&gt;0,1,0)</f>
        <v>1</v>
      </c>
      <c r="H7" s="20">
        <v>0</v>
      </c>
      <c r="I7" s="20">
        <v>1</v>
      </c>
      <c r="J7" s="20">
        <v>0</v>
      </c>
    </row>
    <row r="8" spans="1:10" x14ac:dyDescent="0.2">
      <c r="A8" t="s">
        <v>10</v>
      </c>
      <c r="B8" s="20">
        <v>1</v>
      </c>
      <c r="C8" s="20">
        <f>IF(SUM(Table1[[#This Row],[Resource]:[Active element (policy/state/external involvement)]])&gt;0,1,0)</f>
        <v>1</v>
      </c>
      <c r="D8" s="20">
        <v>1</v>
      </c>
      <c r="E8" s="20">
        <v>1</v>
      </c>
      <c r="F8" s="20">
        <v>0</v>
      </c>
      <c r="G8" s="20">
        <f>IF(SUM(Table1[[#This Row],[Outcome: well-being]:[Outcome: improvement (improving the situation/level of outcome)]])&gt;0,1,0)</f>
        <v>1</v>
      </c>
      <c r="H8" s="20">
        <v>0</v>
      </c>
      <c r="I8" s="20">
        <v>0</v>
      </c>
      <c r="J8" s="20">
        <v>1</v>
      </c>
    </row>
    <row r="9" spans="1:10" x14ac:dyDescent="0.2">
      <c r="A9" t="s">
        <v>8</v>
      </c>
      <c r="B9" s="20">
        <v>1</v>
      </c>
      <c r="C9" s="20">
        <f>IF(SUM(Table1[[#This Row],[Resource]:[Active element (policy/state/external involvement)]])&gt;0,1,0)</f>
        <v>1</v>
      </c>
      <c r="D9" s="23">
        <v>0</v>
      </c>
      <c r="E9" s="23">
        <v>1</v>
      </c>
      <c r="F9" s="20">
        <v>0</v>
      </c>
      <c r="G9" s="20">
        <f>IF(SUM(Table1[[#This Row],[Outcome: well-being]:[Outcome: improvement (improving the situation/level of outcome)]])&gt;0,1,0)</f>
        <v>0</v>
      </c>
      <c r="H9" s="20">
        <v>0</v>
      </c>
      <c r="I9" s="20">
        <v>0</v>
      </c>
      <c r="J9" s="20">
        <v>0</v>
      </c>
    </row>
    <row r="10" spans="1:10" x14ac:dyDescent="0.2">
      <c r="A10" t="s">
        <v>38</v>
      </c>
      <c r="B10" s="20">
        <v>1</v>
      </c>
      <c r="C10" s="20">
        <f>IF(SUM(Table1[[#This Row],[Resource]:[Active element (policy/state/external involvement)]])&gt;0,1,0)</f>
        <v>1</v>
      </c>
      <c r="D10" s="23">
        <v>0</v>
      </c>
      <c r="E10" s="20">
        <v>1</v>
      </c>
      <c r="F10" s="20">
        <v>0</v>
      </c>
      <c r="G10" s="20">
        <f>IF(SUM(Table1[[#This Row],[Outcome: well-being]:[Outcome: improvement (improving the situation/level of outcome)]])&gt;0,1,0)</f>
        <v>1</v>
      </c>
      <c r="H10" s="20">
        <v>0</v>
      </c>
      <c r="I10" s="20">
        <v>0</v>
      </c>
      <c r="J10" s="20">
        <v>1</v>
      </c>
    </row>
    <row r="11" spans="1:10" x14ac:dyDescent="0.2">
      <c r="A11" t="s">
        <v>41</v>
      </c>
      <c r="B11" s="20">
        <v>0</v>
      </c>
      <c r="C11" s="20">
        <f>IF(SUM(Table1[[#This Row],[Resource]:[Active element (policy/state/external involvement)]])&gt;0,1,0)</f>
        <v>1</v>
      </c>
      <c r="D11" s="20">
        <v>1</v>
      </c>
      <c r="E11" s="20">
        <v>1</v>
      </c>
      <c r="F11" s="20">
        <v>0</v>
      </c>
      <c r="G11" s="20">
        <f>IF(SUM(Table1[[#This Row],[Outcome: well-being]:[Outcome: improvement (improving the situation/level of outcome)]])&gt;0,1,0)</f>
        <v>0</v>
      </c>
      <c r="H11" s="20">
        <v>0</v>
      </c>
      <c r="I11" s="20">
        <v>0</v>
      </c>
      <c r="J11" s="20">
        <v>0</v>
      </c>
    </row>
    <row r="12" spans="1:10" x14ac:dyDescent="0.2">
      <c r="A12" t="s">
        <v>5</v>
      </c>
      <c r="B12" s="20">
        <v>1</v>
      </c>
      <c r="C12" s="20">
        <f>IF(SUM(Table1[[#This Row],[Resource]:[Active element (policy/state/external involvement)]])&gt;0,1,0)</f>
        <v>1</v>
      </c>
      <c r="D12" s="20">
        <v>0</v>
      </c>
      <c r="E12" s="20">
        <v>1</v>
      </c>
      <c r="F12" s="20">
        <v>0</v>
      </c>
      <c r="G12" s="20">
        <f>IF(SUM(Table1[[#This Row],[Outcome: well-being]:[Outcome: improvement (improving the situation/level of outcome)]])&gt;0,1,0)</f>
        <v>1</v>
      </c>
      <c r="H12" s="20">
        <v>0</v>
      </c>
      <c r="I12" s="20">
        <v>0</v>
      </c>
      <c r="J12" s="20">
        <v>1</v>
      </c>
    </row>
    <row r="13" spans="1:10" x14ac:dyDescent="0.2">
      <c r="A13" t="s">
        <v>3</v>
      </c>
      <c r="B13" s="20">
        <v>1</v>
      </c>
      <c r="C13" s="20">
        <f>IF(SUM(Table1[[#This Row],[Resource]:[Active element (policy/state/external involvement)]])&gt;0,1,0)</f>
        <v>1</v>
      </c>
      <c r="D13" s="20">
        <v>1</v>
      </c>
      <c r="E13" s="20">
        <v>1</v>
      </c>
      <c r="F13" s="20">
        <v>0</v>
      </c>
      <c r="G13" s="20">
        <f>IF(SUM(Table1[[#This Row],[Outcome: well-being]:[Outcome: improvement (improving the situation/level of outcome)]])&gt;0,1,0)</f>
        <v>0</v>
      </c>
      <c r="H13" s="20">
        <v>0</v>
      </c>
      <c r="I13" s="20">
        <v>0</v>
      </c>
      <c r="J13" s="20">
        <v>0</v>
      </c>
    </row>
    <row r="14" spans="1:10" x14ac:dyDescent="0.2">
      <c r="A14" t="s">
        <v>40</v>
      </c>
      <c r="B14" s="20"/>
      <c r="C14" s="20">
        <f>IF(SUM(Table1[[#This Row],[Resource]:[Active element (policy/state/external involvement)]])&gt;0,1,0)</f>
        <v>0</v>
      </c>
      <c r="D14" s="20"/>
      <c r="E14" s="20"/>
      <c r="F14" s="20"/>
      <c r="G14" s="20">
        <f>IF(SUM(Table1[[#This Row],[Outcome: well-being]:[Outcome: improvement (improving the situation/level of outcome)]])&gt;0,1,0)</f>
        <v>0</v>
      </c>
      <c r="H14" s="20"/>
      <c r="I14" s="20"/>
      <c r="J14" s="20"/>
    </row>
    <row r="15" spans="1:10" x14ac:dyDescent="0.2">
      <c r="A15" t="s">
        <v>32</v>
      </c>
      <c r="B15" s="20">
        <v>1</v>
      </c>
      <c r="C15" s="20">
        <f>IF(SUM(Table1[[#This Row],[Resource]:[Active element (policy/state/external involvement)]])&gt;0,1,0)</f>
        <v>1</v>
      </c>
      <c r="D15" s="20">
        <v>0</v>
      </c>
      <c r="E15" s="20">
        <v>1</v>
      </c>
      <c r="F15" s="20">
        <v>0</v>
      </c>
      <c r="G15" s="20">
        <f>IF(SUM(Table1[[#This Row],[Outcome: well-being]:[Outcome: improvement (improving the situation/level of outcome)]])&gt;0,1,0)</f>
        <v>1</v>
      </c>
      <c r="H15" s="20">
        <v>0</v>
      </c>
      <c r="I15" s="20">
        <v>1</v>
      </c>
      <c r="J15" s="20">
        <v>0</v>
      </c>
    </row>
    <row r="16" spans="1:10" x14ac:dyDescent="0.2">
      <c r="A16" t="s">
        <v>27</v>
      </c>
      <c r="B16" s="20"/>
      <c r="C16" s="20">
        <f>IF(SUM(Table1[[#This Row],[Resource]:[Active element (policy/state/external involvement)]])&gt;0,1,0)</f>
        <v>0</v>
      </c>
      <c r="D16" s="20"/>
      <c r="E16" s="20"/>
      <c r="F16" s="20"/>
      <c r="G16" s="20">
        <f>IF(SUM(Table1[[#This Row],[Outcome: well-being]:[Outcome: improvement (improving the situation/level of outcome)]])&gt;0,1,0)</f>
        <v>0</v>
      </c>
      <c r="H16" s="20"/>
      <c r="I16" s="20"/>
      <c r="J16" s="20"/>
    </row>
    <row r="17" spans="1:10" x14ac:dyDescent="0.2">
      <c r="A17" t="s">
        <v>6</v>
      </c>
      <c r="B17" s="20">
        <v>0</v>
      </c>
      <c r="C17" s="20">
        <f>IF(SUM(Table1[[#This Row],[Resource]:[Active element (policy/state/external involvement)]])&gt;0,1,0)</f>
        <v>1</v>
      </c>
      <c r="D17" s="20">
        <v>1</v>
      </c>
      <c r="E17" s="20">
        <v>1</v>
      </c>
      <c r="F17" s="20">
        <v>0</v>
      </c>
      <c r="G17" s="20">
        <f>IF(SUM(Table1[[#This Row],[Outcome: well-being]:[Outcome: improvement (improving the situation/level of outcome)]])&gt;0,1,0)</f>
        <v>0</v>
      </c>
      <c r="H17" s="20">
        <v>0</v>
      </c>
      <c r="I17" s="20">
        <v>0</v>
      </c>
      <c r="J17" s="20">
        <v>0</v>
      </c>
    </row>
    <row r="18" spans="1:10" x14ac:dyDescent="0.2">
      <c r="A18" t="s">
        <v>88</v>
      </c>
      <c r="B18" s="20">
        <v>1</v>
      </c>
      <c r="C18" s="20">
        <f>IF(SUM(Table1[[#This Row],[Resource]:[Active element (policy/state/external involvement)]])&gt;0,1,0)</f>
        <v>0</v>
      </c>
      <c r="D18" s="20">
        <v>0</v>
      </c>
      <c r="E18" s="20">
        <v>0</v>
      </c>
      <c r="F18" s="20">
        <v>0</v>
      </c>
      <c r="G18" s="20">
        <f>IF(SUM(Table1[[#This Row],[Outcome: well-being]:[Outcome: improvement (improving the situation/level of outcome)]])&gt;0,1,0)</f>
        <v>0</v>
      </c>
      <c r="H18" s="20">
        <v>0</v>
      </c>
      <c r="I18" s="20">
        <v>0</v>
      </c>
      <c r="J18" s="20">
        <v>0</v>
      </c>
    </row>
    <row r="19" spans="1:10" x14ac:dyDescent="0.2">
      <c r="A19" t="s">
        <v>90</v>
      </c>
      <c r="B19" s="20">
        <v>1</v>
      </c>
      <c r="C19" s="20">
        <f>IF(SUM(Table1[[#This Row],[Resource]:[Active element (policy/state/external involvement)]])&gt;0,1,0)</f>
        <v>1</v>
      </c>
      <c r="D19" s="20">
        <v>0</v>
      </c>
      <c r="E19" s="20">
        <v>1</v>
      </c>
      <c r="F19" s="20">
        <v>0</v>
      </c>
      <c r="G19" s="20">
        <f>IF(SUM(Table1[[#This Row],[Outcome: well-being]:[Outcome: improvement (improving the situation/level of outcome)]])&gt;0,1,0)</f>
        <v>1</v>
      </c>
      <c r="H19" s="20">
        <v>0</v>
      </c>
      <c r="I19" s="20">
        <v>0</v>
      </c>
      <c r="J19" s="20">
        <v>1</v>
      </c>
    </row>
    <row r="20" spans="1:10" x14ac:dyDescent="0.2">
      <c r="A20" t="s">
        <v>97</v>
      </c>
      <c r="B20" s="20">
        <v>1</v>
      </c>
      <c r="C20" s="20">
        <f>IF(SUM(Table1[[#This Row],[Resource]:[Active element (policy/state/external involvement)]])&gt;0,1,0)</f>
        <v>1</v>
      </c>
      <c r="D20" s="20">
        <v>1</v>
      </c>
      <c r="E20" s="20">
        <v>1</v>
      </c>
      <c r="F20" s="20">
        <v>0</v>
      </c>
      <c r="G20" s="20">
        <f>IF(SUM(Table1[[#This Row],[Outcome: well-being]:[Outcome: improvement (improving the situation/level of outcome)]])&gt;0,1,0)</f>
        <v>0</v>
      </c>
      <c r="H20" s="20">
        <v>0</v>
      </c>
      <c r="I20" s="20">
        <v>0</v>
      </c>
      <c r="J20" s="20">
        <v>0</v>
      </c>
    </row>
    <row r="21" spans="1:10" x14ac:dyDescent="0.2">
      <c r="A21" s="14" t="s">
        <v>102</v>
      </c>
      <c r="B21" s="20"/>
      <c r="C21" s="20">
        <f>IF(SUM(Table1[[#This Row],[Resource]:[Active element (policy/state/external involvement)]])&gt;0,1,0)</f>
        <v>0</v>
      </c>
      <c r="D21" s="20"/>
      <c r="E21" s="20"/>
      <c r="F21" s="20"/>
      <c r="G21" s="20">
        <f>IF(SUM(Table1[[#This Row],[Outcome: well-being]:[Outcome: improvement (improving the situation/level of outcome)]])&gt;0,1,0)</f>
        <v>0</v>
      </c>
      <c r="H21" s="20"/>
      <c r="I21" s="20"/>
      <c r="J21" s="20"/>
    </row>
    <row r="22" spans="1:10" x14ac:dyDescent="0.2">
      <c r="A22" t="s">
        <v>106</v>
      </c>
      <c r="B22" s="20">
        <v>1</v>
      </c>
      <c r="C22" s="20">
        <f>IF(SUM(Table1[[#This Row],[Resource]:[Active element (policy/state/external involvement)]])&gt;0,1,0)</f>
        <v>1</v>
      </c>
      <c r="D22" s="20">
        <v>1</v>
      </c>
      <c r="E22" s="20">
        <v>1</v>
      </c>
      <c r="F22" s="20">
        <v>0</v>
      </c>
      <c r="G22" s="20">
        <f>IF(SUM(Table1[[#This Row],[Outcome: well-being]:[Outcome: improvement (improving the situation/level of outcome)]])&gt;0,1,0)</f>
        <v>1</v>
      </c>
      <c r="H22" s="20">
        <v>0</v>
      </c>
      <c r="I22" s="20">
        <v>1</v>
      </c>
      <c r="J22" s="20">
        <v>1</v>
      </c>
    </row>
    <row r="23" spans="1:10" x14ac:dyDescent="0.2">
      <c r="A23" t="s">
        <v>110</v>
      </c>
      <c r="B23" s="20">
        <v>1</v>
      </c>
      <c r="C23" s="20">
        <f>IF(SUM(Table1[[#This Row],[Resource]:[Active element (policy/state/external involvement)]])&gt;0,1,0)</f>
        <v>0</v>
      </c>
      <c r="D23" s="20">
        <v>0</v>
      </c>
      <c r="E23" s="20">
        <v>0</v>
      </c>
      <c r="F23" s="20">
        <v>0</v>
      </c>
      <c r="G23" s="20">
        <f>IF(SUM(Table1[[#This Row],[Outcome: well-being]:[Outcome: improvement (improving the situation/level of outcome)]])&gt;0,1,0)</f>
        <v>1</v>
      </c>
      <c r="H23" s="20">
        <v>0</v>
      </c>
      <c r="I23" s="20">
        <v>0</v>
      </c>
      <c r="J23" s="20">
        <v>1</v>
      </c>
    </row>
    <row r="24" spans="1:10" x14ac:dyDescent="0.2">
      <c r="A24" t="s">
        <v>115</v>
      </c>
      <c r="B24" s="20">
        <v>1</v>
      </c>
      <c r="C24" s="20">
        <f>IF(SUM(Table1[[#This Row],[Resource]:[Active element (policy/state/external involvement)]])&gt;0,1,0)</f>
        <v>1</v>
      </c>
      <c r="D24" s="20">
        <v>1</v>
      </c>
      <c r="E24" s="20">
        <v>1</v>
      </c>
      <c r="F24" s="20">
        <v>0</v>
      </c>
      <c r="G24" s="20">
        <f>IF(SUM(Table1[[#This Row],[Outcome: well-being]:[Outcome: improvement (improving the situation/level of outcome)]])&gt;0,1,0)</f>
        <v>0</v>
      </c>
      <c r="H24" s="20">
        <v>0</v>
      </c>
      <c r="I24" s="20">
        <v>0</v>
      </c>
      <c r="J24" s="20">
        <v>0</v>
      </c>
    </row>
    <row r="25" spans="1:10" x14ac:dyDescent="0.2">
      <c r="A25" t="s">
        <v>119</v>
      </c>
      <c r="B25" s="20">
        <v>1</v>
      </c>
      <c r="C25" s="20">
        <f>IF(SUM(Table1[[#This Row],[Resource]:[Active element (policy/state/external involvement)]])&gt;0,1,0)</f>
        <v>1</v>
      </c>
      <c r="D25" s="20">
        <v>0</v>
      </c>
      <c r="E25" s="20">
        <v>1</v>
      </c>
      <c r="F25" s="20">
        <v>0</v>
      </c>
      <c r="G25" s="20">
        <f>IF(SUM(Table1[[#This Row],[Outcome: well-being]:[Outcome: improvement (improving the situation/level of outcome)]])&gt;0,1,0)</f>
        <v>0</v>
      </c>
      <c r="H25" s="20">
        <v>0</v>
      </c>
      <c r="I25" s="20">
        <v>0</v>
      </c>
      <c r="J25" s="20">
        <v>0</v>
      </c>
    </row>
    <row r="26" spans="1:10" x14ac:dyDescent="0.2">
      <c r="A26" t="s">
        <v>121</v>
      </c>
      <c r="B26" s="20">
        <v>1</v>
      </c>
      <c r="C26" s="20">
        <f>IF(SUM(Table1[[#This Row],[Resource]:[Active element (policy/state/external involvement)]])&gt;0,1,0)</f>
        <v>0</v>
      </c>
      <c r="D26" s="20">
        <v>0</v>
      </c>
      <c r="E26" s="20">
        <v>0</v>
      </c>
      <c r="F26" s="20">
        <v>0</v>
      </c>
      <c r="G26" s="20">
        <f>IF(SUM(Table1[[#This Row],[Outcome: well-being]:[Outcome: improvement (improving the situation/level of outcome)]])&gt;0,1,0)</f>
        <v>1</v>
      </c>
      <c r="H26" s="20">
        <v>0</v>
      </c>
      <c r="I26" s="20">
        <v>0</v>
      </c>
      <c r="J26" s="20">
        <v>1</v>
      </c>
    </row>
    <row r="27" spans="1:10" x14ac:dyDescent="0.2">
      <c r="A27" t="s">
        <v>125</v>
      </c>
      <c r="B27" s="20">
        <v>1</v>
      </c>
      <c r="C27" s="20">
        <f>IF(SUM(Table1[[#This Row],[Resource]:[Active element (policy/state/external involvement)]])&gt;0,1,0)</f>
        <v>1</v>
      </c>
      <c r="D27" s="20">
        <v>0</v>
      </c>
      <c r="E27" s="20">
        <v>1</v>
      </c>
      <c r="F27" s="20">
        <v>0</v>
      </c>
      <c r="G27" s="20">
        <f>IF(SUM(Table1[[#This Row],[Outcome: well-being]:[Outcome: improvement (improving the situation/level of outcome)]])&gt;0,1,0)</f>
        <v>1</v>
      </c>
      <c r="H27" s="20">
        <v>0</v>
      </c>
      <c r="I27" s="20">
        <v>1</v>
      </c>
      <c r="J27" s="20">
        <v>1</v>
      </c>
    </row>
    <row r="28" spans="1:10" x14ac:dyDescent="0.2">
      <c r="A28" t="s">
        <v>128</v>
      </c>
      <c r="B28" s="20">
        <v>1</v>
      </c>
      <c r="C28" s="20">
        <f>IF(SUM(Table1[[#This Row],[Resource]:[Active element (policy/state/external involvement)]])&gt;0,1,0)</f>
        <v>1</v>
      </c>
      <c r="D28" s="20">
        <v>0</v>
      </c>
      <c r="E28" s="20">
        <v>1</v>
      </c>
      <c r="F28" s="20">
        <v>0</v>
      </c>
      <c r="G28" s="20">
        <f>IF(SUM(Table1[[#This Row],[Outcome: well-being]:[Outcome: improvement (improving the situation/level of outcome)]])&gt;0,1,0)</f>
        <v>1</v>
      </c>
      <c r="H28" s="20">
        <v>0</v>
      </c>
      <c r="I28" s="20">
        <v>1</v>
      </c>
      <c r="J28" s="20">
        <v>0</v>
      </c>
    </row>
    <row r="29" spans="1:10" x14ac:dyDescent="0.2">
      <c r="A29" t="s">
        <v>130</v>
      </c>
      <c r="B29" s="20">
        <v>1</v>
      </c>
      <c r="C29" s="20">
        <f>IF(SUM(Table1[[#This Row],[Resource]:[Active element (policy/state/external involvement)]])&gt;0,1,0)</f>
        <v>1</v>
      </c>
      <c r="D29" s="20">
        <v>1</v>
      </c>
      <c r="E29" s="20">
        <v>1</v>
      </c>
      <c r="F29" s="20">
        <v>0</v>
      </c>
      <c r="G29" s="20">
        <f>IF(SUM(Table1[[#This Row],[Outcome: well-being]:[Outcome: improvement (improving the situation/level of outcome)]])&gt;0,1,0)</f>
        <v>1</v>
      </c>
      <c r="H29" s="20">
        <v>0</v>
      </c>
      <c r="I29" s="20">
        <v>1</v>
      </c>
      <c r="J29" s="20">
        <v>0</v>
      </c>
    </row>
    <row r="30" spans="1:10" x14ac:dyDescent="0.2">
      <c r="A30" t="s">
        <v>132</v>
      </c>
      <c r="B30" s="20">
        <v>1</v>
      </c>
      <c r="C30" s="20">
        <f>IF(SUM(Table1[[#This Row],[Resource]:[Active element (policy/state/external involvement)]])&gt;0,1,0)</f>
        <v>0</v>
      </c>
      <c r="D30" s="20">
        <v>0</v>
      </c>
      <c r="E30" s="20">
        <v>0</v>
      </c>
      <c r="F30" s="20">
        <v>0</v>
      </c>
      <c r="G30" s="20">
        <f>IF(SUM(Table1[[#This Row],[Outcome: well-being]:[Outcome: improvement (improving the situation/level of outcome)]])&gt;0,1,0)</f>
        <v>1</v>
      </c>
      <c r="H30" s="20">
        <v>0</v>
      </c>
      <c r="I30" s="20">
        <v>1</v>
      </c>
      <c r="J30" s="20">
        <v>0</v>
      </c>
    </row>
    <row r="31" spans="1:10" x14ac:dyDescent="0.2">
      <c r="A31" t="s">
        <v>140</v>
      </c>
      <c r="B31" s="20">
        <v>1</v>
      </c>
      <c r="C31" s="20">
        <f>IF(SUM(Table1[[#This Row],[Resource]:[Active element (policy/state/external involvement)]])&gt;0,1,0)</f>
        <v>1</v>
      </c>
      <c r="D31" s="20">
        <v>1</v>
      </c>
      <c r="E31" s="20">
        <v>1</v>
      </c>
      <c r="F31" s="20">
        <v>0</v>
      </c>
      <c r="G31" s="20">
        <f>IF(SUM(Table1[[#This Row],[Outcome: well-being]:[Outcome: improvement (improving the situation/level of outcome)]])&gt;0,1,0)</f>
        <v>0</v>
      </c>
      <c r="H31" s="20">
        <v>0</v>
      </c>
      <c r="I31" s="20">
        <v>0</v>
      </c>
      <c r="J31" s="20">
        <v>0</v>
      </c>
    </row>
    <row r="32" spans="1:10" x14ac:dyDescent="0.2">
      <c r="A32" t="s">
        <v>145</v>
      </c>
      <c r="B32" s="20">
        <v>1</v>
      </c>
      <c r="C32" s="20">
        <f>IF(SUM(Table1[[#This Row],[Resource]:[Active element (policy/state/external involvement)]])&gt;0,1,0)</f>
        <v>0</v>
      </c>
      <c r="D32" s="20">
        <v>0</v>
      </c>
      <c r="E32" s="20">
        <v>0</v>
      </c>
      <c r="F32" s="20">
        <v>0</v>
      </c>
      <c r="G32" s="20">
        <f>IF(SUM(Table1[[#This Row],[Outcome: well-being]:[Outcome: improvement (improving the situation/level of outcome)]])&gt;0,1,0)</f>
        <v>0</v>
      </c>
      <c r="H32" s="20">
        <v>0</v>
      </c>
      <c r="I32" s="20">
        <v>0</v>
      </c>
      <c r="J32" s="20">
        <v>0</v>
      </c>
    </row>
    <row r="33" spans="1:10" x14ac:dyDescent="0.2">
      <c r="A33" t="s">
        <v>148</v>
      </c>
      <c r="B33" s="20">
        <v>1</v>
      </c>
      <c r="C33" s="20">
        <f>IF(SUM(Table1[[#This Row],[Resource]:[Active element (policy/state/external involvement)]])&gt;0,1,0)</f>
        <v>1</v>
      </c>
      <c r="D33" s="20">
        <v>1</v>
      </c>
      <c r="E33" s="20">
        <v>1</v>
      </c>
      <c r="F33" s="20">
        <v>0</v>
      </c>
      <c r="G33" s="20">
        <f>IF(SUM(Table1[[#This Row],[Outcome: well-being]:[Outcome: improvement (improving the situation/level of outcome)]])&gt;0,1,0)</f>
        <v>1</v>
      </c>
      <c r="H33" s="20">
        <v>0</v>
      </c>
      <c r="I33" s="20">
        <v>1</v>
      </c>
      <c r="J33" s="20">
        <v>0</v>
      </c>
    </row>
    <row r="34" spans="1:10" x14ac:dyDescent="0.2">
      <c r="A34" t="s">
        <v>150</v>
      </c>
      <c r="B34" s="20">
        <v>1</v>
      </c>
      <c r="C34" s="20">
        <f>IF(SUM(Table1[[#This Row],[Resource]:[Active element (policy/state/external involvement)]])&gt;0,1,0)</f>
        <v>1</v>
      </c>
      <c r="D34" s="20">
        <v>1</v>
      </c>
      <c r="E34" s="20">
        <v>1</v>
      </c>
      <c r="F34" s="20">
        <v>0</v>
      </c>
      <c r="G34" s="20">
        <f>IF(SUM(Table1[[#This Row],[Outcome: well-being]:[Outcome: improvement (improving the situation/level of outcome)]])&gt;0,1,0)</f>
        <v>1</v>
      </c>
      <c r="H34" s="20">
        <v>1</v>
      </c>
      <c r="I34" s="20">
        <v>1</v>
      </c>
      <c r="J34" s="20">
        <v>0</v>
      </c>
    </row>
    <row r="35" spans="1:10" x14ac:dyDescent="0.2">
      <c r="A35" t="s">
        <v>156</v>
      </c>
      <c r="B35" s="20">
        <v>1</v>
      </c>
      <c r="C35" s="20">
        <f>IF(SUM(Table1[[#This Row],[Resource]:[Active element (policy/state/external involvement)]])&gt;0,1,0)</f>
        <v>1</v>
      </c>
      <c r="D35" s="20">
        <v>0</v>
      </c>
      <c r="E35" s="20">
        <v>1</v>
      </c>
      <c r="F35" s="20">
        <v>0</v>
      </c>
      <c r="G35" s="20">
        <f>IF(SUM(Table1[[#This Row],[Outcome: well-being]:[Outcome: improvement (improving the situation/level of outcome)]])&gt;0,1,0)</f>
        <v>0</v>
      </c>
      <c r="H35" s="20">
        <v>0</v>
      </c>
      <c r="I35" s="20">
        <v>0</v>
      </c>
      <c r="J35" s="20">
        <v>0</v>
      </c>
    </row>
    <row r="36" spans="1:10" x14ac:dyDescent="0.2">
      <c r="A36" t="s">
        <v>162</v>
      </c>
      <c r="B36" s="20">
        <v>1</v>
      </c>
      <c r="C36" s="20">
        <f>IF(SUM(Table1[[#This Row],[Resource]:[Active element (policy/state/external involvement)]])&gt;0,1,0)</f>
        <v>1</v>
      </c>
      <c r="D36" s="20">
        <v>1</v>
      </c>
      <c r="E36" s="20">
        <v>0</v>
      </c>
      <c r="F36" s="20">
        <v>0</v>
      </c>
      <c r="G36" s="20">
        <f>IF(SUM(Table1[[#This Row],[Outcome: well-being]:[Outcome: improvement (improving the situation/level of outcome)]])&gt;0,1,0)</f>
        <v>0</v>
      </c>
      <c r="H36" s="20">
        <v>0</v>
      </c>
      <c r="I36" s="20">
        <v>0</v>
      </c>
      <c r="J36" s="20">
        <v>0</v>
      </c>
    </row>
    <row r="37" spans="1:10" x14ac:dyDescent="0.2">
      <c r="A37" t="s">
        <v>165</v>
      </c>
      <c r="B37" s="20">
        <v>1</v>
      </c>
      <c r="C37" s="20">
        <f>IF(SUM(Table1[[#This Row],[Resource]:[Active element (policy/state/external involvement)]])&gt;0,1,0)</f>
        <v>0</v>
      </c>
      <c r="D37" s="20">
        <v>0</v>
      </c>
      <c r="E37" s="20">
        <v>0</v>
      </c>
      <c r="F37" s="20">
        <v>0</v>
      </c>
      <c r="G37" s="20">
        <f>IF(SUM(Table1[[#This Row],[Outcome: well-being]:[Outcome: improvement (improving the situation/level of outcome)]])&gt;0,1,0)</f>
        <v>1</v>
      </c>
      <c r="H37" s="20">
        <v>0</v>
      </c>
      <c r="I37" s="20">
        <v>1</v>
      </c>
      <c r="J37" s="20">
        <v>0</v>
      </c>
    </row>
    <row r="38" spans="1:10" x14ac:dyDescent="0.2">
      <c r="A38" t="s">
        <v>174</v>
      </c>
      <c r="B38" s="20">
        <v>1</v>
      </c>
      <c r="C38" s="20">
        <f>IF(SUM(Table1[[#This Row],[Resource]:[Active element (policy/state/external involvement)]])&gt;0,1,0)</f>
        <v>0</v>
      </c>
      <c r="D38" s="20">
        <v>0</v>
      </c>
      <c r="E38" s="20">
        <v>0</v>
      </c>
      <c r="F38" s="20">
        <v>0</v>
      </c>
      <c r="G38" s="20">
        <f>IF(SUM(Table1[[#This Row],[Outcome: well-being]:[Outcome: improvement (improving the situation/level of outcome)]])&gt;0,1,0)</f>
        <v>1</v>
      </c>
      <c r="H38" s="20">
        <v>0</v>
      </c>
      <c r="I38" s="20">
        <v>0</v>
      </c>
      <c r="J38" s="20">
        <v>1</v>
      </c>
    </row>
    <row r="39" spans="1:10" x14ac:dyDescent="0.2">
      <c r="A39" t="s">
        <v>175</v>
      </c>
      <c r="B39" s="20">
        <v>1</v>
      </c>
      <c r="C39" s="20">
        <f>IF(SUM(Table1[[#This Row],[Resource]:[Active element (policy/state/external involvement)]])&gt;0,1,0)</f>
        <v>1</v>
      </c>
      <c r="D39" s="20">
        <v>0</v>
      </c>
      <c r="E39" s="20">
        <v>1</v>
      </c>
      <c r="F39" s="20">
        <v>0</v>
      </c>
      <c r="G39" s="20">
        <f>IF(SUM(Table1[[#This Row],[Outcome: well-being]:[Outcome: improvement (improving the situation/level of outcome)]])&gt;0,1,0)</f>
        <v>1</v>
      </c>
      <c r="H39" s="20">
        <v>0</v>
      </c>
      <c r="I39" s="20">
        <v>1</v>
      </c>
      <c r="J39" s="20">
        <v>0</v>
      </c>
    </row>
    <row r="40" spans="1:10" x14ac:dyDescent="0.2">
      <c r="A40" s="14" t="s">
        <v>180</v>
      </c>
      <c r="B40" s="20">
        <v>1</v>
      </c>
      <c r="C40" s="20">
        <f>IF(SUM(Table1[[#This Row],[Resource]:[Active element (policy/state/external involvement)]])&gt;0,1,0)</f>
        <v>1</v>
      </c>
      <c r="D40" s="20">
        <v>1</v>
      </c>
      <c r="E40" s="20">
        <v>0</v>
      </c>
      <c r="F40" s="20">
        <v>0</v>
      </c>
      <c r="G40" s="20">
        <f>IF(SUM(Table1[[#This Row],[Outcome: well-being]:[Outcome: improvement (improving the situation/level of outcome)]])&gt;0,1,0)</f>
        <v>0</v>
      </c>
      <c r="H40" s="20">
        <v>0</v>
      </c>
      <c r="I40" s="20">
        <v>0</v>
      </c>
      <c r="J40" s="20">
        <v>0</v>
      </c>
    </row>
    <row r="41" spans="1:10" x14ac:dyDescent="0.2">
      <c r="A41" t="s">
        <v>181</v>
      </c>
      <c r="B41" s="20">
        <v>0</v>
      </c>
      <c r="C41" s="20">
        <f>IF(SUM(Table1[[#This Row],[Resource]:[Active element (policy/state/external involvement)]])&gt;0,1,0)</f>
        <v>1</v>
      </c>
      <c r="D41" s="20">
        <v>1</v>
      </c>
      <c r="E41" s="20">
        <v>1</v>
      </c>
      <c r="F41" s="20">
        <v>0</v>
      </c>
      <c r="G41" s="20">
        <f>IF(SUM(Table1[[#This Row],[Outcome: well-being]:[Outcome: improvement (improving the situation/level of outcome)]])&gt;0,1,0)</f>
        <v>1</v>
      </c>
      <c r="H41" s="20">
        <v>0</v>
      </c>
      <c r="I41" s="20">
        <v>0</v>
      </c>
      <c r="J41" s="20">
        <v>1</v>
      </c>
    </row>
    <row r="42" spans="1:10" x14ac:dyDescent="0.2">
      <c r="A42" t="s">
        <v>186</v>
      </c>
      <c r="B42" s="20">
        <v>1</v>
      </c>
      <c r="C42" s="20">
        <f>IF(SUM(Table1[[#This Row],[Resource]:[Active element (policy/state/external involvement)]])&gt;0,1,0)</f>
        <v>1</v>
      </c>
      <c r="D42" s="20">
        <v>0</v>
      </c>
      <c r="E42" s="20">
        <v>1</v>
      </c>
      <c r="F42" s="20">
        <v>0</v>
      </c>
      <c r="G42" s="20">
        <f>IF(SUM(Table1[[#This Row],[Outcome: well-being]:[Outcome: improvement (improving the situation/level of outcome)]])&gt;0,1,0)</f>
        <v>1</v>
      </c>
      <c r="H42" s="20">
        <v>0</v>
      </c>
      <c r="I42" s="20">
        <v>1</v>
      </c>
      <c r="J42" s="20">
        <v>0</v>
      </c>
    </row>
    <row r="43" spans="1:10" x14ac:dyDescent="0.2">
      <c r="A43" t="s">
        <v>190</v>
      </c>
      <c r="B43" s="20">
        <v>1</v>
      </c>
      <c r="C43" s="20">
        <f>IF(SUM(Table1[[#This Row],[Resource]:[Active element (policy/state/external involvement)]])&gt;0,1,0)</f>
        <v>1</v>
      </c>
      <c r="D43" s="20">
        <v>0</v>
      </c>
      <c r="E43" s="20">
        <v>1</v>
      </c>
      <c r="F43" s="20">
        <v>0</v>
      </c>
      <c r="G43" s="20">
        <f>IF(SUM(Table1[[#This Row],[Outcome: well-being]:[Outcome: improvement (improving the situation/level of outcome)]])&gt;0,1,0)</f>
        <v>0</v>
      </c>
      <c r="H43" s="20">
        <v>0</v>
      </c>
      <c r="I43" s="20">
        <v>0</v>
      </c>
      <c r="J43" s="20">
        <v>0</v>
      </c>
    </row>
    <row r="44" spans="1:10" x14ac:dyDescent="0.2">
      <c r="A44" t="s">
        <v>193</v>
      </c>
      <c r="B44" s="20">
        <v>1</v>
      </c>
      <c r="C44" s="20">
        <f>IF(SUM(Table1[[#This Row],[Resource]:[Active element (policy/state/external involvement)]])&gt;0,1,0)</f>
        <v>0</v>
      </c>
      <c r="D44" s="20">
        <v>0</v>
      </c>
      <c r="E44" s="20">
        <v>0</v>
      </c>
      <c r="F44" s="20">
        <v>0</v>
      </c>
      <c r="G44" s="20">
        <f>IF(SUM(Table1[[#This Row],[Outcome: well-being]:[Outcome: improvement (improving the situation/level of outcome)]])&gt;0,1,0)</f>
        <v>1</v>
      </c>
      <c r="H44" s="20">
        <v>0</v>
      </c>
      <c r="I44" s="20">
        <v>1</v>
      </c>
      <c r="J44" s="20">
        <v>0</v>
      </c>
    </row>
    <row r="45" spans="1:10" x14ac:dyDescent="0.2">
      <c r="A45" t="s">
        <v>11</v>
      </c>
      <c r="B45" s="20">
        <v>1</v>
      </c>
      <c r="C45" s="20">
        <f>IF(SUM(Table1[[#This Row],[Resource]:[Active element (policy/state/external involvement)]])&gt;0,1,0)</f>
        <v>1</v>
      </c>
      <c r="D45" s="20">
        <v>0</v>
      </c>
      <c r="E45" s="20">
        <v>1</v>
      </c>
      <c r="F45" s="20">
        <v>0</v>
      </c>
      <c r="G45" s="20">
        <f>IF(SUM(Table1[[#This Row],[Outcome: well-being]:[Outcome: improvement (improving the situation/level of outcome)]])&gt;0,1,0)</f>
        <v>1</v>
      </c>
      <c r="H45" s="20">
        <v>0</v>
      </c>
      <c r="I45" s="20">
        <v>1</v>
      </c>
      <c r="J45" s="20">
        <v>0</v>
      </c>
    </row>
    <row r="46" spans="1:10" x14ac:dyDescent="0.2">
      <c r="A46" t="s">
        <v>198</v>
      </c>
      <c r="B46" s="20">
        <v>1</v>
      </c>
      <c r="C46" s="20">
        <f>IF(SUM(Table1[[#This Row],[Resource]:[Active element (policy/state/external involvement)]])&gt;0,1,0)</f>
        <v>1</v>
      </c>
      <c r="D46" s="20">
        <v>0</v>
      </c>
      <c r="E46" s="20">
        <v>1</v>
      </c>
      <c r="F46" s="20">
        <v>0</v>
      </c>
      <c r="G46" s="20">
        <f>IF(SUM(Table1[[#This Row],[Outcome: well-being]:[Outcome: improvement (improving the situation/level of outcome)]])&gt;0,1,0)</f>
        <v>1</v>
      </c>
      <c r="H46" s="20">
        <v>0</v>
      </c>
      <c r="I46" s="20">
        <v>0</v>
      </c>
      <c r="J46" s="20">
        <v>1</v>
      </c>
    </row>
    <row r="47" spans="1:10" x14ac:dyDescent="0.2">
      <c r="A47" t="s">
        <v>200</v>
      </c>
      <c r="B47" s="20">
        <v>1</v>
      </c>
      <c r="C47" s="20">
        <f>IF(SUM(Table1[[#This Row],[Resource]:[Active element (policy/state/external involvement)]])&gt;0,1,0)</f>
        <v>1</v>
      </c>
      <c r="D47" s="20">
        <v>0</v>
      </c>
      <c r="E47" s="20">
        <v>1</v>
      </c>
      <c r="F47" s="20">
        <v>0</v>
      </c>
      <c r="G47" s="20">
        <f>IF(SUM(Table1[[#This Row],[Outcome: well-being]:[Outcome: improvement (improving the situation/level of outcome)]])&gt;0,1,0)</f>
        <v>0</v>
      </c>
      <c r="H47" s="20">
        <v>0</v>
      </c>
      <c r="I47" s="20">
        <v>0</v>
      </c>
      <c r="J47" s="20">
        <v>0</v>
      </c>
    </row>
    <row r="48" spans="1:10" x14ac:dyDescent="0.2">
      <c r="A48" t="s">
        <v>203</v>
      </c>
      <c r="B48" s="23">
        <v>1</v>
      </c>
      <c r="C48" s="23">
        <f>IF(SUM(Table1[[#This Row],[Resource]:[Active element (policy/state/external involvement)]])&gt;0,1,0)</f>
        <v>1</v>
      </c>
      <c r="D48" s="23">
        <v>0</v>
      </c>
      <c r="E48" s="23">
        <v>1</v>
      </c>
      <c r="F48" s="20">
        <v>1</v>
      </c>
      <c r="G48" s="20">
        <f>IF(SUM(Table1[[#This Row],[Outcome: well-being]:[Outcome: improvement (improving the situation/level of outcome)]])&gt;0,1,0)</f>
        <v>0</v>
      </c>
      <c r="H48" s="20">
        <v>0</v>
      </c>
      <c r="I48" s="20">
        <v>0</v>
      </c>
      <c r="J48" s="20">
        <v>0</v>
      </c>
    </row>
    <row r="49" spans="1:10" x14ac:dyDescent="0.2">
      <c r="A49" t="s">
        <v>206</v>
      </c>
      <c r="B49" s="20">
        <v>1</v>
      </c>
      <c r="C49" s="20">
        <f>IF(SUM(Table1[[#This Row],[Resource]:[Active element (policy/state/external involvement)]])&gt;0,1,0)</f>
        <v>1</v>
      </c>
      <c r="D49" s="20">
        <v>1</v>
      </c>
      <c r="E49" s="20">
        <v>1</v>
      </c>
      <c r="F49" s="20">
        <v>1</v>
      </c>
      <c r="G49" s="20">
        <f>IF(SUM(Table1[[#This Row],[Outcome: well-being]:[Outcome: improvement (improving the situation/level of outcome)]])&gt;0,1,0)</f>
        <v>1</v>
      </c>
      <c r="H49" s="20">
        <v>1</v>
      </c>
      <c r="I49" s="20">
        <v>0</v>
      </c>
      <c r="J49" s="20">
        <v>1</v>
      </c>
    </row>
    <row r="50" spans="1:10" x14ac:dyDescent="0.2">
      <c r="A50" s="14" t="s">
        <v>212</v>
      </c>
      <c r="B50" s="20">
        <v>0</v>
      </c>
      <c r="C50" s="20">
        <f>IF(SUM(Table1[[#This Row],[Resource]:[Active element (policy/state/external involvement)]])&gt;0,1,0)</f>
        <v>0</v>
      </c>
      <c r="D50" s="20">
        <v>0</v>
      </c>
      <c r="E50" s="20">
        <v>0</v>
      </c>
      <c r="F50" s="20">
        <v>0</v>
      </c>
      <c r="G50" s="20">
        <f>IF(SUM(Table1[[#This Row],[Outcome: well-being]:[Outcome: improvement (improving the situation/level of outcome)]])&gt;0,1,0)</f>
        <v>0</v>
      </c>
      <c r="H50" s="20">
        <v>0</v>
      </c>
      <c r="I50" s="20">
        <v>0</v>
      </c>
      <c r="J50" s="20">
        <v>0</v>
      </c>
    </row>
    <row r="51" spans="1:10" x14ac:dyDescent="0.2">
      <c r="A51" t="s">
        <v>217</v>
      </c>
      <c r="B51" s="20">
        <v>0</v>
      </c>
      <c r="C51" s="20">
        <f>IF(SUM(Table1[[#This Row],[Resource]:[Active element (policy/state/external involvement)]])&gt;0,1,0)</f>
        <v>1</v>
      </c>
      <c r="D51" s="20">
        <v>0</v>
      </c>
      <c r="E51" s="23">
        <v>1</v>
      </c>
      <c r="F51" s="20">
        <v>0</v>
      </c>
      <c r="G51" s="20">
        <f>IF(SUM(Table1[[#This Row],[Outcome: well-being]:[Outcome: improvement (improving the situation/level of outcome)]])&gt;0,1,0)</f>
        <v>0</v>
      </c>
      <c r="H51" s="20">
        <v>0</v>
      </c>
      <c r="I51" s="20">
        <v>0</v>
      </c>
      <c r="J51" s="20">
        <v>0</v>
      </c>
    </row>
    <row r="52" spans="1:10" x14ac:dyDescent="0.2">
      <c r="A52" t="s">
        <v>221</v>
      </c>
      <c r="B52" s="20">
        <v>1</v>
      </c>
      <c r="C52" s="20">
        <f>IF(SUM(Table1[[#This Row],[Resource]:[Active element (policy/state/external involvement)]])&gt;0,1,0)</f>
        <v>0</v>
      </c>
      <c r="D52" s="20">
        <v>0</v>
      </c>
      <c r="E52" s="20">
        <v>0</v>
      </c>
      <c r="F52" s="20">
        <v>0</v>
      </c>
      <c r="G52" s="20">
        <f>IF(SUM(Table1[[#This Row],[Outcome: well-being]:[Outcome: improvement (improving the situation/level of outcome)]])&gt;0,1,0)</f>
        <v>1</v>
      </c>
      <c r="H52" s="20">
        <v>0</v>
      </c>
      <c r="I52" s="20">
        <v>1</v>
      </c>
      <c r="J52" s="20">
        <v>0</v>
      </c>
    </row>
    <row r="53" spans="1:10" x14ac:dyDescent="0.2">
      <c r="A53" t="s">
        <v>225</v>
      </c>
      <c r="B53" s="20">
        <v>1</v>
      </c>
      <c r="C53" s="20">
        <f>IF(SUM(Table1[[#This Row],[Resource]:[Active element (policy/state/external involvement)]])&gt;0,1,0)</f>
        <v>1</v>
      </c>
      <c r="D53" s="20">
        <v>0</v>
      </c>
      <c r="E53" s="20">
        <v>1</v>
      </c>
      <c r="F53" s="20">
        <v>0</v>
      </c>
      <c r="G53" s="20">
        <f>IF(SUM(Table1[[#This Row],[Outcome: well-being]:[Outcome: improvement (improving the situation/level of outcome)]])&gt;0,1,0)</f>
        <v>1</v>
      </c>
      <c r="H53" s="20">
        <v>0</v>
      </c>
      <c r="I53" s="20">
        <v>1</v>
      </c>
      <c r="J53" s="20">
        <v>0</v>
      </c>
    </row>
    <row r="54" spans="1:10" x14ac:dyDescent="0.2">
      <c r="A54" t="s">
        <v>229</v>
      </c>
      <c r="B54" s="20">
        <v>1</v>
      </c>
      <c r="C54" s="20">
        <f>IF(SUM(Table1[[#This Row],[Resource]:[Active element (policy/state/external involvement)]])&gt;0,1,0)</f>
        <v>1</v>
      </c>
      <c r="D54" s="20">
        <v>0</v>
      </c>
      <c r="E54" s="20">
        <v>1</v>
      </c>
      <c r="F54" s="20">
        <v>0</v>
      </c>
      <c r="G54" s="20">
        <f>IF(SUM(Table1[[#This Row],[Outcome: well-being]:[Outcome: improvement (improving the situation/level of outcome)]])&gt;0,1,0)</f>
        <v>1</v>
      </c>
      <c r="H54" s="20">
        <v>0</v>
      </c>
      <c r="I54" s="20">
        <v>1</v>
      </c>
      <c r="J54" s="20">
        <v>1</v>
      </c>
    </row>
    <row r="55" spans="1:10" x14ac:dyDescent="0.2">
      <c r="A55" t="s">
        <v>233</v>
      </c>
      <c r="B55" s="20">
        <v>1</v>
      </c>
      <c r="C55" s="20">
        <f>IF(SUM(Table1[[#This Row],[Resource]:[Active element (policy/state/external involvement)]])&gt;0,1,0)</f>
        <v>0</v>
      </c>
      <c r="D55" s="20">
        <v>0</v>
      </c>
      <c r="E55" s="20">
        <v>0</v>
      </c>
      <c r="F55" s="20">
        <v>0</v>
      </c>
      <c r="G55" s="20">
        <f>IF(SUM(Table1[[#This Row],[Outcome: well-being]:[Outcome: improvement (improving the situation/level of outcome)]])&gt;0,1,0)</f>
        <v>0</v>
      </c>
      <c r="H55" s="20">
        <v>0</v>
      </c>
      <c r="I55" s="20">
        <v>0</v>
      </c>
      <c r="J55" s="20">
        <v>0</v>
      </c>
    </row>
    <row r="56" spans="1:10" x14ac:dyDescent="0.2">
      <c r="A56" t="s">
        <v>238</v>
      </c>
      <c r="B56" s="20">
        <v>1</v>
      </c>
      <c r="C56" s="20">
        <f>IF(SUM(Table1[[#This Row],[Resource]:[Active element (policy/state/external involvement)]])&gt;0,1,0)</f>
        <v>0</v>
      </c>
      <c r="D56" s="20">
        <v>0</v>
      </c>
      <c r="E56" s="20">
        <v>0</v>
      </c>
      <c r="F56" s="20">
        <v>0</v>
      </c>
      <c r="G56" s="20">
        <f>IF(SUM(Table1[[#This Row],[Outcome: well-being]:[Outcome: improvement (improving the situation/level of outcome)]])&gt;0,1,0)</f>
        <v>1</v>
      </c>
      <c r="H56" s="20">
        <v>0</v>
      </c>
      <c r="I56" s="20">
        <v>1</v>
      </c>
      <c r="J56" s="20">
        <v>0</v>
      </c>
    </row>
    <row r="57" spans="1:10" x14ac:dyDescent="0.2">
      <c r="A57" s="14" t="s">
        <v>240</v>
      </c>
      <c r="B57" s="20">
        <v>1</v>
      </c>
      <c r="C57" s="20">
        <f>IF(SUM(Table1[[#This Row],[Resource]:[Active element (policy/state/external involvement)]])&gt;0,1,0)</f>
        <v>0</v>
      </c>
      <c r="D57" s="20">
        <v>0</v>
      </c>
      <c r="E57" s="20">
        <v>0</v>
      </c>
      <c r="F57" s="20">
        <v>0</v>
      </c>
      <c r="G57" s="20">
        <f>IF(SUM(Table1[[#This Row],[Outcome: well-being]:[Outcome: improvement (improving the situation/level of outcome)]])&gt;0,1,0)</f>
        <v>1</v>
      </c>
      <c r="H57" s="20">
        <v>0</v>
      </c>
      <c r="I57" s="20">
        <v>1</v>
      </c>
      <c r="J57" s="20">
        <v>0</v>
      </c>
    </row>
    <row r="58" spans="1:10" x14ac:dyDescent="0.2">
      <c r="A58" t="s">
        <v>244</v>
      </c>
      <c r="B58" s="20">
        <v>1</v>
      </c>
      <c r="C58" s="20">
        <f>IF(SUM(Table1[[#This Row],[Resource]:[Active element (policy/state/external involvement)]])&gt;0,1,0)</f>
        <v>1</v>
      </c>
      <c r="D58" s="20">
        <v>1</v>
      </c>
      <c r="E58" s="20">
        <v>1</v>
      </c>
      <c r="F58" s="20">
        <v>0</v>
      </c>
      <c r="G58" s="20">
        <f>IF(SUM(Table1[[#This Row],[Outcome: well-being]:[Outcome: improvement (improving the situation/level of outcome)]])&gt;0,1,0)</f>
        <v>1</v>
      </c>
      <c r="H58" s="20">
        <v>0</v>
      </c>
      <c r="I58" s="20">
        <v>1</v>
      </c>
      <c r="J58" s="20">
        <v>1</v>
      </c>
    </row>
    <row r="59" spans="1:10" x14ac:dyDescent="0.2">
      <c r="A59" t="s">
        <v>247</v>
      </c>
      <c r="B59" s="20"/>
      <c r="C59" s="20">
        <f>IF(SUM(Table1[[#This Row],[Resource]:[Active element (policy/state/external involvement)]])&gt;0,1,0)</f>
        <v>0</v>
      </c>
      <c r="D59" s="20"/>
      <c r="E59" s="20"/>
      <c r="F59" s="20"/>
      <c r="G59" s="20">
        <f>IF(SUM(Table1[[#This Row],[Outcome: well-being]:[Outcome: improvement (improving the situation/level of outcome)]])&gt;0,1,0)</f>
        <v>0</v>
      </c>
      <c r="H59" s="20"/>
      <c r="I59" s="20"/>
      <c r="J59" s="20"/>
    </row>
    <row r="60" spans="1:10" x14ac:dyDescent="0.2">
      <c r="A60" t="s">
        <v>257</v>
      </c>
      <c r="B60" s="20">
        <v>1</v>
      </c>
      <c r="C60" s="20">
        <f>IF(SUM(Table1[[#This Row],[Resource]:[Active element (policy/state/external involvement)]])&gt;0,1,0)</f>
        <v>1</v>
      </c>
      <c r="D60" s="20">
        <v>1</v>
      </c>
      <c r="E60" s="20">
        <v>1</v>
      </c>
      <c r="F60" s="20">
        <v>0</v>
      </c>
      <c r="G60" s="20">
        <f>IF(SUM(Table1[[#This Row],[Outcome: well-being]:[Outcome: improvement (improving the situation/level of outcome)]])&gt;0,1,0)</f>
        <v>1</v>
      </c>
      <c r="H60" s="20">
        <v>0</v>
      </c>
      <c r="I60" s="20">
        <v>1</v>
      </c>
      <c r="J60" s="20">
        <v>0</v>
      </c>
    </row>
    <row r="61" spans="1:10" x14ac:dyDescent="0.2">
      <c r="A61" t="s">
        <v>262</v>
      </c>
      <c r="B61" s="20">
        <v>1</v>
      </c>
      <c r="C61" s="20">
        <f>IF(SUM(Table1[[#This Row],[Resource]:[Active element (policy/state/external involvement)]])&gt;0,1,0)</f>
        <v>1</v>
      </c>
      <c r="D61" s="20">
        <v>1</v>
      </c>
      <c r="E61" s="20">
        <v>1</v>
      </c>
      <c r="F61" s="20">
        <v>0</v>
      </c>
      <c r="G61" s="20">
        <f>IF(SUM(Table1[[#This Row],[Outcome: well-being]:[Outcome: improvement (improving the situation/level of outcome)]])&gt;0,1,0)</f>
        <v>0</v>
      </c>
      <c r="H61" s="20">
        <v>0</v>
      </c>
      <c r="I61" s="20">
        <v>0</v>
      </c>
      <c r="J61" s="20">
        <v>0</v>
      </c>
    </row>
    <row r="62" spans="1:10" x14ac:dyDescent="0.2">
      <c r="A62" t="s">
        <v>267</v>
      </c>
      <c r="B62" s="20">
        <v>1</v>
      </c>
      <c r="C62" s="20">
        <f>IF(SUM(Table1[[#This Row],[Resource]:[Active element (policy/state/external involvement)]])&gt;0,1,0)</f>
        <v>1</v>
      </c>
      <c r="D62" s="20">
        <v>0</v>
      </c>
      <c r="E62" s="20">
        <v>1</v>
      </c>
      <c r="F62" s="20">
        <v>0</v>
      </c>
      <c r="G62" s="20">
        <f>IF(SUM(Table1[[#This Row],[Outcome: well-being]:[Outcome: improvement (improving the situation/level of outcome)]])&gt;0,1,0)</f>
        <v>1</v>
      </c>
      <c r="H62" s="20">
        <v>0</v>
      </c>
      <c r="I62" s="20">
        <v>1</v>
      </c>
      <c r="J62" s="20">
        <v>1</v>
      </c>
    </row>
    <row r="63" spans="1:10" x14ac:dyDescent="0.2">
      <c r="A63" t="s">
        <v>270</v>
      </c>
      <c r="B63" s="20">
        <v>0</v>
      </c>
      <c r="C63" s="20">
        <f>IF(SUM(Table1[[#This Row],[Resource]:[Active element (policy/state/external involvement)]])&gt;0,1,0)</f>
        <v>0</v>
      </c>
      <c r="D63" s="20">
        <v>0</v>
      </c>
      <c r="E63" s="20">
        <v>0</v>
      </c>
      <c r="F63" s="20">
        <v>0</v>
      </c>
      <c r="G63" s="20">
        <f>IF(SUM(Table1[[#This Row],[Outcome: well-being]:[Outcome: improvement (improving the situation/level of outcome)]])&gt;0,1,0)</f>
        <v>1</v>
      </c>
      <c r="H63" s="20">
        <v>1</v>
      </c>
      <c r="I63" s="20">
        <v>1</v>
      </c>
      <c r="J63" s="20">
        <v>0</v>
      </c>
    </row>
    <row r="64" spans="1:10" x14ac:dyDescent="0.2">
      <c r="A64" t="s">
        <v>276</v>
      </c>
      <c r="B64" s="20">
        <v>1</v>
      </c>
      <c r="C64" s="20">
        <f>IF(SUM(Table1[[#This Row],[Resource]:[Active element (policy/state/external involvement)]])&gt;0,1,0)</f>
        <v>1</v>
      </c>
      <c r="D64" s="20">
        <v>1</v>
      </c>
      <c r="E64" s="20">
        <v>1</v>
      </c>
      <c r="F64" s="20">
        <v>0</v>
      </c>
      <c r="G64" s="20">
        <f>IF(SUM(Table1[[#This Row],[Outcome: well-being]:[Outcome: improvement (improving the situation/level of outcome)]])&gt;0,1,0)</f>
        <v>1</v>
      </c>
      <c r="H64" s="20">
        <v>0</v>
      </c>
      <c r="I64" s="20">
        <v>0</v>
      </c>
      <c r="J64" s="20">
        <v>1</v>
      </c>
    </row>
    <row r="65" spans="1:10" x14ac:dyDescent="0.2">
      <c r="A65" t="s">
        <v>279</v>
      </c>
      <c r="B65" s="20">
        <v>1</v>
      </c>
      <c r="C65" s="20">
        <f>IF(SUM(Table1[[#This Row],[Resource]:[Active element (policy/state/external involvement)]])&gt;0,1,0)</f>
        <v>1</v>
      </c>
      <c r="D65" s="20">
        <v>1</v>
      </c>
      <c r="E65" s="20">
        <v>1</v>
      </c>
      <c r="F65" s="20">
        <v>0</v>
      </c>
      <c r="G65" s="20">
        <f>IF(SUM(Table1[[#This Row],[Outcome: well-being]:[Outcome: improvement (improving the situation/level of outcome)]])&gt;0,1,0)</f>
        <v>1</v>
      </c>
      <c r="H65" s="20">
        <v>0</v>
      </c>
      <c r="I65" s="20">
        <v>1</v>
      </c>
      <c r="J65" s="20">
        <v>0</v>
      </c>
    </row>
    <row r="66" spans="1:10" x14ac:dyDescent="0.2">
      <c r="A66" t="s">
        <v>282</v>
      </c>
      <c r="B66" s="20">
        <v>1</v>
      </c>
      <c r="C66" s="20">
        <f>IF(SUM(Table1[[#This Row],[Resource]:[Active element (policy/state/external involvement)]])&gt;0,1,0)</f>
        <v>1</v>
      </c>
      <c r="D66" s="20">
        <v>1</v>
      </c>
      <c r="E66" s="20">
        <v>1</v>
      </c>
      <c r="F66" s="20">
        <v>0</v>
      </c>
      <c r="G66" s="20">
        <f>IF(SUM(Table1[[#This Row],[Outcome: well-being]:[Outcome: improvement (improving the situation/level of outcome)]])&gt;0,1,0)</f>
        <v>1</v>
      </c>
      <c r="H66" s="20">
        <v>0</v>
      </c>
      <c r="I66" s="20">
        <v>1</v>
      </c>
      <c r="J66" s="20">
        <v>0</v>
      </c>
    </row>
    <row r="67" spans="1:10" x14ac:dyDescent="0.2">
      <c r="A67" t="s">
        <v>287</v>
      </c>
      <c r="B67" s="20">
        <v>1</v>
      </c>
      <c r="C67" s="20">
        <f>IF(SUM(Table1[[#This Row],[Resource]:[Active element (policy/state/external involvement)]])&gt;0,1,0)</f>
        <v>1</v>
      </c>
      <c r="D67" s="20">
        <v>1</v>
      </c>
      <c r="E67" s="20">
        <v>1</v>
      </c>
      <c r="F67" s="20">
        <v>0</v>
      </c>
      <c r="G67" s="20">
        <f>IF(SUM(Table1[[#This Row],[Outcome: well-being]:[Outcome: improvement (improving the situation/level of outcome)]])&gt;0,1,0)</f>
        <v>1</v>
      </c>
      <c r="H67" s="20">
        <v>0</v>
      </c>
      <c r="I67" s="20">
        <v>0</v>
      </c>
      <c r="J67" s="20">
        <v>1</v>
      </c>
    </row>
    <row r="68" spans="1:10" x14ac:dyDescent="0.2">
      <c r="A68" t="s">
        <v>288</v>
      </c>
      <c r="B68" s="20">
        <v>1</v>
      </c>
      <c r="C68" s="20">
        <f>IF(SUM(Table1[[#This Row],[Resource]:[Active element (policy/state/external involvement)]])&gt;0,1,0)</f>
        <v>1</v>
      </c>
      <c r="D68" s="20">
        <v>1</v>
      </c>
      <c r="E68" s="20">
        <v>1</v>
      </c>
      <c r="F68" s="20">
        <v>0</v>
      </c>
      <c r="G68" s="20">
        <f>IF(SUM(Table1[[#This Row],[Outcome: well-being]:[Outcome: improvement (improving the situation/level of outcome)]])&gt;0,1,0)</f>
        <v>1</v>
      </c>
      <c r="H68" s="20">
        <v>0</v>
      </c>
      <c r="I68" s="20">
        <v>1</v>
      </c>
      <c r="J68" s="20">
        <v>1</v>
      </c>
    </row>
    <row r="69" spans="1:10" x14ac:dyDescent="0.2">
      <c r="A69" t="s">
        <v>290</v>
      </c>
      <c r="B69" s="20">
        <v>1</v>
      </c>
      <c r="C69" s="20">
        <f>IF(SUM(Table1[[#This Row],[Resource]:[Active element (policy/state/external involvement)]])&gt;0,1,0)</f>
        <v>1</v>
      </c>
      <c r="D69" s="20">
        <v>0</v>
      </c>
      <c r="E69" s="20">
        <v>1</v>
      </c>
      <c r="F69" s="20">
        <v>0</v>
      </c>
      <c r="G69" s="20">
        <f>IF(SUM(Table1[[#This Row],[Outcome: well-being]:[Outcome: improvement (improving the situation/level of outcome)]])&gt;0,1,0)</f>
        <v>1</v>
      </c>
      <c r="H69" s="20">
        <v>0</v>
      </c>
      <c r="I69" s="20">
        <v>0</v>
      </c>
      <c r="J69" s="20">
        <v>1</v>
      </c>
    </row>
    <row r="70" spans="1:10" x14ac:dyDescent="0.2">
      <c r="A70" t="s">
        <v>294</v>
      </c>
      <c r="B70" s="20">
        <v>1</v>
      </c>
      <c r="C70" s="20">
        <f>IF(SUM(Table1[[#This Row],[Resource]:[Active element (policy/state/external involvement)]])&gt;0,1,0)</f>
        <v>1</v>
      </c>
      <c r="D70" s="20">
        <v>0</v>
      </c>
      <c r="E70" s="20">
        <v>1</v>
      </c>
      <c r="F70" s="20">
        <v>0</v>
      </c>
      <c r="G70" s="20">
        <f>IF(SUM(Table1[[#This Row],[Outcome: well-being]:[Outcome: improvement (improving the situation/level of outcome)]])&gt;0,1,0)</f>
        <v>0</v>
      </c>
      <c r="H70" s="20">
        <v>0</v>
      </c>
      <c r="I70" s="20">
        <v>0</v>
      </c>
      <c r="J70" s="20">
        <v>0</v>
      </c>
    </row>
    <row r="71" spans="1:10" x14ac:dyDescent="0.2">
      <c r="A71" t="s">
        <v>296</v>
      </c>
      <c r="B71" s="20">
        <v>1</v>
      </c>
      <c r="C71" s="20">
        <f>IF(SUM(Table1[[#This Row],[Resource]:[Active element (policy/state/external involvement)]])&gt;0,1,0)</f>
        <v>1</v>
      </c>
      <c r="D71" s="20">
        <v>1</v>
      </c>
      <c r="E71" s="20">
        <v>1</v>
      </c>
      <c r="F71" s="20">
        <v>0</v>
      </c>
      <c r="G71" s="20">
        <f>IF(SUM(Table1[[#This Row],[Outcome: well-being]:[Outcome: improvement (improving the situation/level of outcome)]])&gt;0,1,0)</f>
        <v>1</v>
      </c>
      <c r="H71" s="20">
        <v>0</v>
      </c>
      <c r="I71" s="20">
        <v>0</v>
      </c>
      <c r="J71" s="20">
        <v>1</v>
      </c>
    </row>
    <row r="72" spans="1:10" x14ac:dyDescent="0.2">
      <c r="A72" t="s">
        <v>298</v>
      </c>
      <c r="B72" s="20">
        <v>1</v>
      </c>
      <c r="C72" s="20">
        <f>IF(SUM(Table1[[#This Row],[Resource]:[Active element (policy/state/external involvement)]])&gt;0,1,0)</f>
        <v>1</v>
      </c>
      <c r="D72" s="20">
        <v>1</v>
      </c>
      <c r="E72" s="20">
        <v>1</v>
      </c>
      <c r="F72" s="20">
        <v>0</v>
      </c>
      <c r="G72" s="20">
        <f>IF(SUM(Table1[[#This Row],[Outcome: well-being]:[Outcome: improvement (improving the situation/level of outcome)]])&gt;0,1,0)</f>
        <v>1</v>
      </c>
      <c r="H72" s="20">
        <v>1</v>
      </c>
      <c r="I72" s="20">
        <v>0</v>
      </c>
      <c r="J72" s="20">
        <v>1</v>
      </c>
    </row>
    <row r="73" spans="1:10" x14ac:dyDescent="0.2">
      <c r="A73" t="s">
        <v>300</v>
      </c>
      <c r="B73" s="20">
        <v>1</v>
      </c>
      <c r="C73" s="20">
        <f>IF(SUM(Table1[[#This Row],[Resource]:[Active element (policy/state/external involvement)]])&gt;0,1,0)</f>
        <v>1</v>
      </c>
      <c r="D73" s="20">
        <v>1</v>
      </c>
      <c r="E73" s="20">
        <v>1</v>
      </c>
      <c r="F73" s="20">
        <v>0</v>
      </c>
      <c r="G73" s="20">
        <f>IF(SUM(Table1[[#This Row],[Outcome: well-being]:[Outcome: improvement (improving the situation/level of outcome)]])&gt;0,1,0)</f>
        <v>1</v>
      </c>
      <c r="H73" s="20">
        <v>0</v>
      </c>
      <c r="I73" s="20">
        <v>1</v>
      </c>
      <c r="J73" s="20">
        <v>0</v>
      </c>
    </row>
    <row r="74" spans="1:10" x14ac:dyDescent="0.2">
      <c r="A74" t="s">
        <v>303</v>
      </c>
      <c r="B74" s="20">
        <v>1</v>
      </c>
      <c r="C74" s="20">
        <f>IF(SUM(Table1[[#This Row],[Resource]:[Active element (policy/state/external involvement)]])&gt;0,1,0)</f>
        <v>1</v>
      </c>
      <c r="D74" s="20">
        <v>0</v>
      </c>
      <c r="E74" s="20">
        <v>1</v>
      </c>
      <c r="F74" s="20">
        <v>0</v>
      </c>
      <c r="G74" s="20">
        <f>IF(SUM(Table1[[#This Row],[Outcome: well-being]:[Outcome: improvement (improving the situation/level of outcome)]])&gt;0,1,0)</f>
        <v>1</v>
      </c>
      <c r="H74" s="20">
        <v>0</v>
      </c>
      <c r="I74" s="20">
        <v>0</v>
      </c>
      <c r="J74" s="20">
        <v>1</v>
      </c>
    </row>
    <row r="75" spans="1:10" x14ac:dyDescent="0.2">
      <c r="A75" t="s">
        <v>309</v>
      </c>
      <c r="B75" s="20">
        <v>1</v>
      </c>
      <c r="C75" s="20">
        <f>IF(SUM(Table1[[#This Row],[Resource]:[Active element (policy/state/external involvement)]])&gt;0,1,0)</f>
        <v>1</v>
      </c>
      <c r="D75" s="20">
        <v>0</v>
      </c>
      <c r="E75" s="20">
        <v>1</v>
      </c>
      <c r="F75" s="20">
        <v>0</v>
      </c>
      <c r="G75" s="20">
        <f>IF(SUM(Table1[[#This Row],[Outcome: well-being]:[Outcome: improvement (improving the situation/level of outcome)]])&gt;0,1,0)</f>
        <v>0</v>
      </c>
      <c r="H75" s="20">
        <v>0</v>
      </c>
      <c r="I75" s="20">
        <v>0</v>
      </c>
      <c r="J75" s="20">
        <v>0</v>
      </c>
    </row>
    <row r="76" spans="1:10" x14ac:dyDescent="0.2">
      <c r="A76" t="s">
        <v>312</v>
      </c>
      <c r="B76" s="20">
        <v>1</v>
      </c>
      <c r="C76" s="20">
        <f>IF(SUM(Table1[[#This Row],[Resource]:[Active element (policy/state/external involvement)]])&gt;0,1,0)</f>
        <v>1</v>
      </c>
      <c r="D76" s="20">
        <v>0</v>
      </c>
      <c r="E76" s="20">
        <v>1</v>
      </c>
      <c r="F76" s="20">
        <v>0</v>
      </c>
      <c r="G76" s="20">
        <f>IF(SUM(Table1[[#This Row],[Outcome: well-being]:[Outcome: improvement (improving the situation/level of outcome)]])&gt;0,1,0)</f>
        <v>1</v>
      </c>
      <c r="H76" s="20">
        <v>0</v>
      </c>
      <c r="I76" s="20">
        <v>1</v>
      </c>
      <c r="J76" s="20">
        <v>1</v>
      </c>
    </row>
    <row r="77" spans="1:10" x14ac:dyDescent="0.2">
      <c r="A77" t="s">
        <v>316</v>
      </c>
      <c r="B77" s="20">
        <v>1</v>
      </c>
      <c r="C77" s="20">
        <f>IF(SUM(Table1[[#This Row],[Resource]:[Active element (policy/state/external involvement)]])&gt;0,1,0)</f>
        <v>1</v>
      </c>
      <c r="D77" s="20">
        <v>1</v>
      </c>
      <c r="E77" s="20">
        <v>1</v>
      </c>
      <c r="F77" s="20">
        <v>0</v>
      </c>
      <c r="G77" s="20">
        <f>IF(SUM(Table1[[#This Row],[Outcome: well-being]:[Outcome: improvement (improving the situation/level of outcome)]])&gt;0,1,0)</f>
        <v>1</v>
      </c>
      <c r="H77" s="20">
        <v>0</v>
      </c>
      <c r="I77" s="20">
        <v>1</v>
      </c>
      <c r="J77" s="20">
        <v>0</v>
      </c>
    </row>
    <row r="78" spans="1:10" x14ac:dyDescent="0.2">
      <c r="A78" t="s">
        <v>321</v>
      </c>
      <c r="B78" s="20"/>
      <c r="C78" s="20">
        <f>IF(SUM(Table1[[#This Row],[Resource]:[Active element (policy/state/external involvement)]])&gt;0,1,0)</f>
        <v>0</v>
      </c>
      <c r="D78" s="20"/>
      <c r="E78" s="20"/>
      <c r="F78" s="20"/>
      <c r="G78" s="20">
        <f>IF(SUM(Table1[[#This Row],[Outcome: well-being]:[Outcome: improvement (improving the situation/level of outcome)]])&gt;0,1,0)</f>
        <v>0</v>
      </c>
      <c r="H78" s="20"/>
      <c r="I78" s="20"/>
      <c r="J78" s="20"/>
    </row>
    <row r="79" spans="1:10" x14ac:dyDescent="0.2">
      <c r="A79" t="s">
        <v>323</v>
      </c>
      <c r="B79" s="20">
        <v>1</v>
      </c>
      <c r="C79" s="20">
        <f>IF(SUM(Table1[[#This Row],[Resource]:[Active element (policy/state/external involvement)]])&gt;0,1,0)</f>
        <v>1</v>
      </c>
      <c r="D79" s="20">
        <v>0</v>
      </c>
      <c r="E79" s="20">
        <v>1</v>
      </c>
      <c r="F79" s="20">
        <v>0</v>
      </c>
      <c r="G79" s="20">
        <f>IF(SUM(Table1[[#This Row],[Outcome: well-being]:[Outcome: improvement (improving the situation/level of outcome)]])&gt;0,1,0)</f>
        <v>1</v>
      </c>
      <c r="H79" s="20">
        <v>0</v>
      </c>
      <c r="I79" s="20">
        <v>0</v>
      </c>
      <c r="J79" s="20">
        <v>1</v>
      </c>
    </row>
    <row r="80" spans="1:10" x14ac:dyDescent="0.2">
      <c r="A80" t="s">
        <v>328</v>
      </c>
      <c r="B80" s="20">
        <v>1</v>
      </c>
      <c r="C80" s="20">
        <f>IF(SUM(Table1[[#This Row],[Resource]:[Active element (policy/state/external involvement)]])&gt;0,1,0)</f>
        <v>1</v>
      </c>
      <c r="D80" s="20">
        <v>1</v>
      </c>
      <c r="E80" s="20">
        <v>1</v>
      </c>
      <c r="F80" s="20">
        <v>0</v>
      </c>
      <c r="G80" s="20">
        <f>IF(SUM(Table1[[#This Row],[Outcome: well-being]:[Outcome: improvement (improving the situation/level of outcome)]])&gt;0,1,0)</f>
        <v>1</v>
      </c>
      <c r="H80" s="20">
        <v>0</v>
      </c>
      <c r="I80" s="20">
        <v>1</v>
      </c>
      <c r="J80" s="20">
        <v>0</v>
      </c>
    </row>
    <row r="81" spans="1:10" x14ac:dyDescent="0.2">
      <c r="A81" t="s">
        <v>331</v>
      </c>
      <c r="B81" s="20">
        <v>1</v>
      </c>
      <c r="C81" s="20">
        <f>IF(SUM(Table1[[#This Row],[Resource]:[Active element (policy/state/external involvement)]])&gt;0,1,0)</f>
        <v>1</v>
      </c>
      <c r="D81" s="20">
        <v>0</v>
      </c>
      <c r="E81" s="20">
        <v>1</v>
      </c>
      <c r="F81" s="20">
        <v>0</v>
      </c>
      <c r="G81" s="20">
        <f>IF(SUM(Table1[[#This Row],[Outcome: well-being]:[Outcome: improvement (improving the situation/level of outcome)]])&gt;0,1,0)</f>
        <v>1</v>
      </c>
      <c r="H81" s="20">
        <v>0</v>
      </c>
      <c r="I81" s="20">
        <v>1</v>
      </c>
      <c r="J81" s="20">
        <v>0</v>
      </c>
    </row>
    <row r="82" spans="1:10" x14ac:dyDescent="0.2">
      <c r="A82" t="s">
        <v>336</v>
      </c>
      <c r="B82" s="20">
        <v>1</v>
      </c>
      <c r="C82" s="20">
        <f>IF(SUM(Table1[[#This Row],[Resource]:[Active element (policy/state/external involvement)]])&gt;0,1,0)</f>
        <v>0</v>
      </c>
      <c r="D82" s="20">
        <v>0</v>
      </c>
      <c r="E82" s="20">
        <v>0</v>
      </c>
      <c r="F82" s="20">
        <v>0</v>
      </c>
      <c r="G82" s="20">
        <f>IF(SUM(Table1[[#This Row],[Outcome: well-being]:[Outcome: improvement (improving the situation/level of outcome)]])&gt;0,1,0)</f>
        <v>1</v>
      </c>
      <c r="H82" s="20">
        <v>0</v>
      </c>
      <c r="I82" s="20">
        <v>1</v>
      </c>
      <c r="J82" s="20">
        <v>0</v>
      </c>
    </row>
    <row r="83" spans="1:10" x14ac:dyDescent="0.2">
      <c r="A83" t="s">
        <v>338</v>
      </c>
      <c r="B83" s="20">
        <v>1</v>
      </c>
      <c r="C83" s="20">
        <f>IF(SUM(Table1[[#This Row],[Resource]:[Active element (policy/state/external involvement)]])&gt;0,1,0)</f>
        <v>1</v>
      </c>
      <c r="D83" s="20">
        <v>0</v>
      </c>
      <c r="E83" s="20">
        <v>1</v>
      </c>
      <c r="F83" s="20">
        <v>0</v>
      </c>
      <c r="G83" s="20">
        <f>IF(SUM(Table1[[#This Row],[Outcome: well-being]:[Outcome: improvement (improving the situation/level of outcome)]])&gt;0,1,0)</f>
        <v>1</v>
      </c>
      <c r="H83" s="20">
        <v>0</v>
      </c>
      <c r="I83" s="20">
        <v>0</v>
      </c>
      <c r="J83" s="20">
        <v>1</v>
      </c>
    </row>
    <row r="84" spans="1:10" x14ac:dyDescent="0.2">
      <c r="A84" t="s">
        <v>12</v>
      </c>
      <c r="B84" s="20">
        <v>1</v>
      </c>
      <c r="C84" s="20">
        <f>IF(SUM(Table1[[#This Row],[Resource]:[Active element (policy/state/external involvement)]])&gt;0,1,0)</f>
        <v>1</v>
      </c>
      <c r="D84" s="20">
        <v>1</v>
      </c>
      <c r="E84" s="20">
        <v>0</v>
      </c>
      <c r="F84" s="20">
        <v>0</v>
      </c>
      <c r="G84" s="20">
        <f>IF(SUM(Table1[[#This Row],[Outcome: well-being]:[Outcome: improvement (improving the situation/level of outcome)]])&gt;0,1,0)</f>
        <v>1</v>
      </c>
      <c r="H84" s="20">
        <v>0</v>
      </c>
      <c r="I84" s="20">
        <v>0</v>
      </c>
      <c r="J84" s="20">
        <v>1</v>
      </c>
    </row>
    <row r="85" spans="1:10" x14ac:dyDescent="0.2">
      <c r="A85" t="s">
        <v>345</v>
      </c>
      <c r="B85" s="20">
        <v>1</v>
      </c>
      <c r="C85" s="20">
        <f>IF(SUM(Table1[[#This Row],[Resource]:[Active element (policy/state/external involvement)]])&gt;0,1,0)</f>
        <v>1</v>
      </c>
      <c r="D85" s="20">
        <v>1</v>
      </c>
      <c r="E85" s="20">
        <v>1</v>
      </c>
      <c r="F85" s="20">
        <v>0</v>
      </c>
      <c r="G85" s="20">
        <f>IF(SUM(Table1[[#This Row],[Outcome: well-being]:[Outcome: improvement (improving the situation/level of outcome)]])&gt;0,1,0)</f>
        <v>0</v>
      </c>
      <c r="H85" s="20">
        <v>0</v>
      </c>
      <c r="I85" s="20">
        <v>0</v>
      </c>
      <c r="J85" s="20">
        <v>0</v>
      </c>
    </row>
    <row r="86" spans="1:10" x14ac:dyDescent="0.2">
      <c r="A86" t="s">
        <v>349</v>
      </c>
      <c r="B86" s="20">
        <v>1</v>
      </c>
      <c r="C86" s="20">
        <f>IF(SUM(Table1[[#This Row],[Resource]:[Active element (policy/state/external involvement)]])&gt;0,1,0)</f>
        <v>1</v>
      </c>
      <c r="D86" s="20">
        <v>1</v>
      </c>
      <c r="E86" s="20">
        <v>1</v>
      </c>
      <c r="F86" s="20">
        <v>0</v>
      </c>
      <c r="G86" s="20">
        <f>IF(SUM(Table1[[#This Row],[Outcome: well-being]:[Outcome: improvement (improving the situation/level of outcome)]])&gt;0,1,0)</f>
        <v>1</v>
      </c>
      <c r="H86" s="20">
        <v>0</v>
      </c>
      <c r="I86" s="20">
        <v>0</v>
      </c>
      <c r="J86" s="20">
        <v>1</v>
      </c>
    </row>
    <row r="87" spans="1:10" x14ac:dyDescent="0.2">
      <c r="A87" t="s">
        <v>351</v>
      </c>
      <c r="B87" s="20">
        <v>1</v>
      </c>
      <c r="C87" s="20">
        <f>IF(SUM(Table1[[#This Row],[Resource]:[Active element (policy/state/external involvement)]])&gt;0,1,0)</f>
        <v>1</v>
      </c>
      <c r="D87" s="20">
        <v>0</v>
      </c>
      <c r="E87" s="20">
        <v>1</v>
      </c>
      <c r="F87" s="20">
        <v>0</v>
      </c>
      <c r="G87" s="20">
        <f>IF(SUM(Table1[[#This Row],[Outcome: well-being]:[Outcome: improvement (improving the situation/level of outcome)]])&gt;0,1,0)</f>
        <v>1</v>
      </c>
      <c r="H87" s="20">
        <v>0</v>
      </c>
      <c r="I87" s="20">
        <v>1</v>
      </c>
      <c r="J87" s="20">
        <v>0</v>
      </c>
    </row>
    <row r="88" spans="1:10" x14ac:dyDescent="0.2">
      <c r="A88" t="s">
        <v>353</v>
      </c>
      <c r="B88" s="20">
        <v>1</v>
      </c>
      <c r="C88" s="20">
        <f>IF(SUM(Table1[[#This Row],[Resource]:[Active element (policy/state/external involvement)]])&gt;0,1,0)</f>
        <v>1</v>
      </c>
      <c r="D88" s="20">
        <v>0</v>
      </c>
      <c r="E88" s="20">
        <v>1</v>
      </c>
      <c r="F88" s="20">
        <v>0</v>
      </c>
      <c r="G88" s="20">
        <f>IF(SUM(Table1[[#This Row],[Outcome: well-being]:[Outcome: improvement (improving the situation/level of outcome)]])&gt;0,1,0)</f>
        <v>1</v>
      </c>
      <c r="H88" s="20">
        <v>0</v>
      </c>
      <c r="I88" s="20">
        <v>1</v>
      </c>
      <c r="J88" s="20">
        <v>1</v>
      </c>
    </row>
    <row r="89" spans="1:10" x14ac:dyDescent="0.2">
      <c r="A89" t="s">
        <v>355</v>
      </c>
      <c r="B89" s="20">
        <v>1</v>
      </c>
      <c r="C89" s="20">
        <f>IF(SUM(Table1[[#This Row],[Resource]:[Active element (policy/state/external involvement)]])&gt;0,1,0)</f>
        <v>0</v>
      </c>
      <c r="D89" s="20">
        <v>0</v>
      </c>
      <c r="E89" s="20">
        <v>0</v>
      </c>
      <c r="F89" s="20">
        <v>0</v>
      </c>
      <c r="G89" s="20">
        <f>IF(SUM(Table1[[#This Row],[Outcome: well-being]:[Outcome: improvement (improving the situation/level of outcome)]])&gt;0,1,0)</f>
        <v>1</v>
      </c>
      <c r="H89" s="20">
        <v>0</v>
      </c>
      <c r="I89" s="20">
        <v>0</v>
      </c>
      <c r="J89" s="20">
        <v>1</v>
      </c>
    </row>
    <row r="90" spans="1:10" x14ac:dyDescent="0.2">
      <c r="A90" t="s">
        <v>356</v>
      </c>
      <c r="B90" s="20">
        <v>1</v>
      </c>
      <c r="C90" s="20">
        <f>IF(SUM(Table1[[#This Row],[Resource]:[Active element (policy/state/external involvement)]])&gt;0,1,0)</f>
        <v>1</v>
      </c>
      <c r="D90" s="20">
        <v>1</v>
      </c>
      <c r="E90" s="20">
        <v>1</v>
      </c>
      <c r="F90" s="20">
        <v>0</v>
      </c>
      <c r="G90" s="20">
        <f>IF(SUM(Table1[[#This Row],[Outcome: well-being]:[Outcome: improvement (improving the situation/level of outcome)]])&gt;0,1,0)</f>
        <v>1</v>
      </c>
      <c r="H90" s="20">
        <v>0</v>
      </c>
      <c r="I90" s="20">
        <v>1</v>
      </c>
      <c r="J90" s="20">
        <v>0</v>
      </c>
    </row>
    <row r="91" spans="1:10" x14ac:dyDescent="0.2">
      <c r="A91" t="s">
        <v>359</v>
      </c>
      <c r="B91" s="20">
        <v>1</v>
      </c>
      <c r="C91" s="20">
        <f>IF(SUM(Table1[[#This Row],[Resource]:[Active element (policy/state/external involvement)]])&gt;0,1,0)</f>
        <v>1</v>
      </c>
      <c r="D91" s="20">
        <v>0</v>
      </c>
      <c r="E91" s="20">
        <v>1</v>
      </c>
      <c r="F91" s="20">
        <v>0</v>
      </c>
      <c r="G91" s="20">
        <f>IF(SUM(Table1[[#This Row],[Outcome: well-being]:[Outcome: improvement (improving the situation/level of outcome)]])&gt;0,1,0)</f>
        <v>0</v>
      </c>
      <c r="H91" s="20">
        <v>0</v>
      </c>
      <c r="I91" s="20">
        <v>0</v>
      </c>
      <c r="J91" s="20">
        <v>0</v>
      </c>
    </row>
    <row r="92" spans="1:10" x14ac:dyDescent="0.2">
      <c r="A92" t="s">
        <v>361</v>
      </c>
      <c r="B92" s="20">
        <v>1</v>
      </c>
      <c r="C92" s="20">
        <f>IF(SUM(Table1[[#This Row],[Resource]:[Active element (policy/state/external involvement)]])&gt;0,1,0)</f>
        <v>1</v>
      </c>
      <c r="D92" s="20">
        <v>1</v>
      </c>
      <c r="E92" s="20">
        <v>1</v>
      </c>
      <c r="F92" s="20">
        <v>0</v>
      </c>
      <c r="G92" s="20">
        <f>IF(SUM(Table1[[#This Row],[Outcome: well-being]:[Outcome: improvement (improving the situation/level of outcome)]])&gt;0,1,0)</f>
        <v>0</v>
      </c>
      <c r="H92" s="20">
        <v>0</v>
      </c>
      <c r="I92" s="20">
        <v>0</v>
      </c>
      <c r="J92" s="20">
        <v>0</v>
      </c>
    </row>
    <row r="93" spans="1:10" x14ac:dyDescent="0.2">
      <c r="A93" t="s">
        <v>364</v>
      </c>
      <c r="B93" s="22"/>
      <c r="C93" s="20">
        <f>IF(SUM(Table1[[#This Row],[Resource]:[Active element (policy/state/external involvement)]])&gt;0,1,0)</f>
        <v>0</v>
      </c>
      <c r="D93" s="22"/>
      <c r="E93" s="22"/>
      <c r="F93" s="22"/>
      <c r="G93" s="20">
        <f>IF(SUM(Table1[[#This Row],[Outcome: well-being]:[Outcome: improvement (improving the situation/level of outcome)]])&gt;0,1,0)</f>
        <v>0</v>
      </c>
      <c r="H93" s="22"/>
      <c r="I93" s="22"/>
      <c r="J93" s="22"/>
    </row>
    <row r="94" spans="1:10" x14ac:dyDescent="0.2">
      <c r="A94" t="s">
        <v>369</v>
      </c>
      <c r="B94" s="20">
        <v>1</v>
      </c>
      <c r="C94" s="20">
        <f>IF(SUM(Table1[[#This Row],[Resource]:[Active element (policy/state/external involvement)]])&gt;0,1,0)</f>
        <v>1</v>
      </c>
      <c r="D94" s="20">
        <v>1</v>
      </c>
      <c r="E94" s="20">
        <v>1</v>
      </c>
      <c r="F94" s="20">
        <v>0</v>
      </c>
      <c r="G94" s="20">
        <f>IF(SUM(Table1[[#This Row],[Outcome: well-being]:[Outcome: improvement (improving the situation/level of outcome)]])&gt;0,1,0)</f>
        <v>1</v>
      </c>
      <c r="H94" s="20">
        <v>0</v>
      </c>
      <c r="I94" s="20">
        <v>0</v>
      </c>
      <c r="J94" s="20">
        <v>1</v>
      </c>
    </row>
    <row r="95" spans="1:10" x14ac:dyDescent="0.2">
      <c r="A95" t="s">
        <v>372</v>
      </c>
      <c r="B95" s="20">
        <v>1</v>
      </c>
      <c r="C95" s="20">
        <f>IF(SUM(Table1[[#This Row],[Resource]:[Active element (policy/state/external involvement)]])&gt;0,1,0)</f>
        <v>1</v>
      </c>
      <c r="D95" s="20">
        <v>1</v>
      </c>
      <c r="E95" s="20">
        <v>0</v>
      </c>
      <c r="F95" s="20">
        <v>1</v>
      </c>
      <c r="G95" s="20">
        <f>IF(SUM(Table1[[#This Row],[Outcome: well-being]:[Outcome: improvement (improving the situation/level of outcome)]])&gt;0,1,0)</f>
        <v>0</v>
      </c>
      <c r="H95" s="20">
        <v>0</v>
      </c>
      <c r="I95" s="20">
        <v>0</v>
      </c>
      <c r="J95" s="20">
        <v>0</v>
      </c>
    </row>
    <row r="96" spans="1:10" x14ac:dyDescent="0.2">
      <c r="A96" t="s">
        <v>375</v>
      </c>
      <c r="B96" s="20">
        <v>1</v>
      </c>
      <c r="C96" s="20">
        <f>IF(SUM(Table1[[#This Row],[Resource]:[Active element (policy/state/external involvement)]])&gt;0,1,0)</f>
        <v>1</v>
      </c>
      <c r="D96" s="20">
        <v>0</v>
      </c>
      <c r="E96" s="20">
        <v>1</v>
      </c>
      <c r="F96" s="20">
        <v>0</v>
      </c>
      <c r="G96" s="20">
        <f>IF(SUM(Table1[[#This Row],[Outcome: well-being]:[Outcome: improvement (improving the situation/level of outcome)]])&gt;0,1,0)</f>
        <v>1</v>
      </c>
      <c r="H96" s="20">
        <v>0</v>
      </c>
      <c r="I96" s="20">
        <v>1</v>
      </c>
      <c r="J96" s="20">
        <v>0</v>
      </c>
    </row>
    <row r="97" spans="1:10" x14ac:dyDescent="0.2">
      <c r="A97" t="s">
        <v>379</v>
      </c>
      <c r="B97" s="20">
        <v>1</v>
      </c>
      <c r="C97" s="20">
        <f>IF(SUM(Table1[[#This Row],[Resource]:[Active element (policy/state/external involvement)]])&gt;0,1,0)</f>
        <v>1</v>
      </c>
      <c r="D97" s="20">
        <v>0</v>
      </c>
      <c r="E97" s="20">
        <v>1</v>
      </c>
      <c r="F97" s="20">
        <v>0</v>
      </c>
      <c r="G97" s="20">
        <f>IF(SUM(Table1[[#This Row],[Outcome: well-being]:[Outcome: improvement (improving the situation/level of outcome)]])&gt;0,1,0)</f>
        <v>1</v>
      </c>
      <c r="H97" s="20">
        <v>1</v>
      </c>
      <c r="I97" s="20">
        <v>1</v>
      </c>
      <c r="J97" s="20">
        <v>0</v>
      </c>
    </row>
    <row r="98" spans="1:10" x14ac:dyDescent="0.2">
      <c r="A98" t="s">
        <v>382</v>
      </c>
      <c r="B98" s="20">
        <v>1</v>
      </c>
      <c r="C98" s="20">
        <f>IF(SUM(Table1[[#This Row],[Resource]:[Active element (policy/state/external involvement)]])&gt;0,1,0)</f>
        <v>0</v>
      </c>
      <c r="D98" s="20">
        <v>0</v>
      </c>
      <c r="E98" s="20">
        <v>0</v>
      </c>
      <c r="F98" s="20">
        <v>0</v>
      </c>
      <c r="G98" s="20">
        <f>IF(SUM(Table1[[#This Row],[Outcome: well-being]:[Outcome: improvement (improving the situation/level of outcome)]])&gt;0,1,0)</f>
        <v>1</v>
      </c>
      <c r="H98" s="20">
        <v>0</v>
      </c>
      <c r="I98" s="20">
        <v>1</v>
      </c>
      <c r="J98" s="20">
        <v>0</v>
      </c>
    </row>
    <row r="99" spans="1:10" x14ac:dyDescent="0.2">
      <c r="A99" t="s">
        <v>386</v>
      </c>
      <c r="B99" s="20">
        <v>1</v>
      </c>
      <c r="C99" s="20">
        <f>IF(SUM(Table1[[#This Row],[Resource]:[Active element (policy/state/external involvement)]])&gt;0,1,0)</f>
        <v>1</v>
      </c>
      <c r="D99" s="20">
        <v>0</v>
      </c>
      <c r="E99" s="20">
        <v>1</v>
      </c>
      <c r="F99" s="20">
        <v>0</v>
      </c>
      <c r="G99" s="20">
        <f>IF(SUM(Table1[[#This Row],[Outcome: well-being]:[Outcome: improvement (improving the situation/level of outcome)]])&gt;0,1,0)</f>
        <v>1</v>
      </c>
      <c r="H99" s="20">
        <v>0</v>
      </c>
      <c r="I99" s="20">
        <v>1</v>
      </c>
      <c r="J99" s="20">
        <v>1</v>
      </c>
    </row>
    <row r="100" spans="1:10" x14ac:dyDescent="0.2">
      <c r="A100" t="s">
        <v>390</v>
      </c>
      <c r="B100" s="20">
        <v>1</v>
      </c>
      <c r="C100" s="20">
        <f>IF(SUM(Table1[[#This Row],[Resource]:[Active element (policy/state/external involvement)]])&gt;0,1,0)</f>
        <v>1</v>
      </c>
      <c r="D100" s="20">
        <v>0</v>
      </c>
      <c r="E100" s="20">
        <v>1</v>
      </c>
      <c r="F100" s="20">
        <v>0</v>
      </c>
      <c r="G100" s="20">
        <f>IF(SUM(Table1[[#This Row],[Outcome: well-being]:[Outcome: improvement (improving the situation/level of outcome)]])&gt;0,1,0)</f>
        <v>1</v>
      </c>
      <c r="H100" s="20">
        <v>1</v>
      </c>
      <c r="I100" s="20">
        <v>1</v>
      </c>
      <c r="J100" s="20">
        <v>0</v>
      </c>
    </row>
    <row r="101" spans="1:10" x14ac:dyDescent="0.2">
      <c r="A101" t="s">
        <v>392</v>
      </c>
      <c r="B101" s="21">
        <v>1</v>
      </c>
      <c r="C101" s="20">
        <f>IF(SUM(Table1[[#This Row],[Resource]:[Active element (policy/state/external involvement)]])&gt;0,1,0)</f>
        <v>1</v>
      </c>
      <c r="D101" s="21">
        <v>0</v>
      </c>
      <c r="E101" s="21">
        <v>1</v>
      </c>
      <c r="F101" s="21">
        <v>0</v>
      </c>
      <c r="G101" s="20">
        <f>IF(SUM(Table1[[#This Row],[Outcome: well-being]:[Outcome: improvement (improving the situation/level of outcome)]])&gt;0,1,0)</f>
        <v>1</v>
      </c>
      <c r="H101" s="21">
        <v>1</v>
      </c>
      <c r="I101" s="21">
        <v>1</v>
      </c>
      <c r="J101" s="20">
        <v>0</v>
      </c>
    </row>
    <row r="102" spans="1:10" x14ac:dyDescent="0.2">
      <c r="A102" t="s">
        <v>395</v>
      </c>
      <c r="B102" s="20">
        <v>1</v>
      </c>
      <c r="C102" s="20">
        <f>IF(SUM(Table1[[#This Row],[Resource]:[Active element (policy/state/external involvement)]])&gt;0,1,0)</f>
        <v>1</v>
      </c>
      <c r="D102" s="20">
        <v>0</v>
      </c>
      <c r="E102" s="20">
        <v>1</v>
      </c>
      <c r="F102" s="20">
        <v>0</v>
      </c>
      <c r="G102" s="20">
        <f>IF(SUM(Table1[[#This Row],[Outcome: well-being]:[Outcome: improvement (improving the situation/level of outcome)]])&gt;0,1,0)</f>
        <v>0</v>
      </c>
      <c r="H102" s="20">
        <v>0</v>
      </c>
      <c r="I102" s="20">
        <v>0</v>
      </c>
      <c r="J102" s="20">
        <v>0</v>
      </c>
    </row>
    <row r="103" spans="1:10" x14ac:dyDescent="0.2">
      <c r="A103" t="s">
        <v>38</v>
      </c>
      <c r="B103" s="20">
        <v>1</v>
      </c>
      <c r="C103" s="20">
        <f>IF(SUM(Table1[[#This Row],[Resource]:[Active element (policy/state/external involvement)]])&gt;0,1,0)</f>
        <v>1</v>
      </c>
      <c r="D103" s="20">
        <v>0</v>
      </c>
      <c r="E103" s="20">
        <v>1</v>
      </c>
      <c r="F103" s="20">
        <v>0</v>
      </c>
      <c r="G103" s="20">
        <f>IF(SUM(Table1[[#This Row],[Outcome: well-being]:[Outcome: improvement (improving the situation/level of outcome)]])&gt;0,1,0)</f>
        <v>1</v>
      </c>
      <c r="H103" s="20">
        <v>0</v>
      </c>
      <c r="I103" s="20">
        <v>0</v>
      </c>
      <c r="J103" s="20">
        <v>1</v>
      </c>
    </row>
    <row r="104" spans="1:10" x14ac:dyDescent="0.2">
      <c r="A104" t="s">
        <v>397</v>
      </c>
      <c r="B104" s="20">
        <v>1</v>
      </c>
      <c r="C104" s="20">
        <f>IF(SUM(Table1[[#This Row],[Resource]:[Active element (policy/state/external involvement)]])&gt;0,1,0)</f>
        <v>1</v>
      </c>
      <c r="D104" s="20">
        <v>0</v>
      </c>
      <c r="E104" s="20">
        <v>1</v>
      </c>
      <c r="F104" s="20">
        <v>0</v>
      </c>
      <c r="G104" s="20">
        <f>IF(SUM(Table1[[#This Row],[Outcome: well-being]:[Outcome: improvement (improving the situation/level of outcome)]])&gt;0,1,0)</f>
        <v>0</v>
      </c>
      <c r="H104" s="20">
        <v>0</v>
      </c>
      <c r="I104" s="20">
        <v>0</v>
      </c>
      <c r="J104" s="20">
        <v>0</v>
      </c>
    </row>
    <row r="105" spans="1:10" x14ac:dyDescent="0.2">
      <c r="A105" t="s">
        <v>399</v>
      </c>
      <c r="B105" s="20">
        <v>1</v>
      </c>
      <c r="C105" s="20">
        <f>IF(SUM(Table1[[#This Row],[Resource]:[Active element (policy/state/external involvement)]])&gt;0,1,0)</f>
        <v>1</v>
      </c>
      <c r="D105" s="20">
        <v>0</v>
      </c>
      <c r="E105" s="20">
        <v>1</v>
      </c>
      <c r="F105" s="20">
        <v>0</v>
      </c>
      <c r="G105" s="20">
        <f>IF(SUM(Table1[[#This Row],[Outcome: well-being]:[Outcome: improvement (improving the situation/level of outcome)]])&gt;0,1,0)</f>
        <v>1</v>
      </c>
      <c r="H105" s="20">
        <v>0</v>
      </c>
      <c r="I105" s="20">
        <v>1</v>
      </c>
      <c r="J105" s="20">
        <v>0</v>
      </c>
    </row>
    <row r="106" spans="1:10" x14ac:dyDescent="0.2">
      <c r="A106" t="s">
        <v>402</v>
      </c>
      <c r="B106" s="20">
        <v>1</v>
      </c>
      <c r="C106" s="20">
        <f>IF(SUM(Table1[[#This Row],[Resource]:[Active element (policy/state/external involvement)]])&gt;0,1,0)</f>
        <v>1</v>
      </c>
      <c r="D106" s="20">
        <v>1</v>
      </c>
      <c r="E106" s="20">
        <v>1</v>
      </c>
      <c r="F106" s="20">
        <v>0</v>
      </c>
      <c r="G106" s="20">
        <f>IF(SUM(Table1[[#This Row],[Outcome: well-being]:[Outcome: improvement (improving the situation/level of outcome)]])&gt;0,1,0)</f>
        <v>0</v>
      </c>
      <c r="H106" s="20">
        <v>0</v>
      </c>
      <c r="I106" s="20">
        <v>0</v>
      </c>
      <c r="J106" s="20">
        <v>0</v>
      </c>
    </row>
    <row r="107" spans="1:10" x14ac:dyDescent="0.2">
      <c r="A107" t="s">
        <v>404</v>
      </c>
      <c r="B107" s="20">
        <v>1</v>
      </c>
      <c r="C107" s="20">
        <f>IF(SUM(Table1[[#This Row],[Resource]:[Active element (policy/state/external involvement)]])&gt;0,1,0)</f>
        <v>1</v>
      </c>
      <c r="D107" s="20">
        <v>0</v>
      </c>
      <c r="E107" s="20">
        <v>1</v>
      </c>
      <c r="F107" s="20">
        <v>0</v>
      </c>
      <c r="G107" s="20">
        <f>IF(SUM(Table1[[#This Row],[Outcome: well-being]:[Outcome: improvement (improving the situation/level of outcome)]])&gt;0,1,0)</f>
        <v>0</v>
      </c>
      <c r="H107" s="20">
        <v>0</v>
      </c>
      <c r="I107" s="20">
        <v>0</v>
      </c>
      <c r="J107" s="20">
        <v>0</v>
      </c>
    </row>
    <row r="108" spans="1:10" x14ac:dyDescent="0.2">
      <c r="A108" t="s">
        <v>406</v>
      </c>
      <c r="B108" s="20">
        <v>1</v>
      </c>
      <c r="C108" s="20">
        <f>IF(SUM(Table1[[#This Row],[Resource]:[Active element (policy/state/external involvement)]])&gt;0,1,0)</f>
        <v>0</v>
      </c>
      <c r="D108" s="20">
        <v>0</v>
      </c>
      <c r="E108" s="20">
        <v>0</v>
      </c>
      <c r="F108" s="20">
        <v>0</v>
      </c>
      <c r="G108" s="20">
        <f>IF(SUM(Table1[[#This Row],[Outcome: well-being]:[Outcome: improvement (improving the situation/level of outcome)]])&gt;0,1,0)</f>
        <v>1</v>
      </c>
      <c r="H108" s="20">
        <v>0</v>
      </c>
      <c r="I108" s="20">
        <v>0</v>
      </c>
      <c r="J108" s="20">
        <v>1</v>
      </c>
    </row>
    <row r="109" spans="1:10" x14ac:dyDescent="0.2">
      <c r="A109" t="s">
        <v>409</v>
      </c>
      <c r="B109" s="20">
        <v>1</v>
      </c>
      <c r="C109" s="20">
        <f>IF(SUM(Table1[[#This Row],[Resource]:[Active element (policy/state/external involvement)]])&gt;0,1,0)</f>
        <v>1</v>
      </c>
      <c r="D109" s="20">
        <v>0</v>
      </c>
      <c r="E109" s="20">
        <v>1</v>
      </c>
      <c r="F109" s="20">
        <v>0</v>
      </c>
      <c r="G109" s="20">
        <f>IF(SUM(Table1[[#This Row],[Outcome: well-being]:[Outcome: improvement (improving the situation/level of outcome)]])&gt;0,1,0)</f>
        <v>1</v>
      </c>
      <c r="H109" s="20">
        <v>0</v>
      </c>
      <c r="I109" s="20">
        <v>1</v>
      </c>
      <c r="J109" s="20">
        <v>0</v>
      </c>
    </row>
    <row r="110" spans="1:10" x14ac:dyDescent="0.2">
      <c r="A110" t="s">
        <v>412</v>
      </c>
      <c r="B110" s="20">
        <v>1</v>
      </c>
      <c r="C110" s="20">
        <f>IF(SUM(Table1[[#This Row],[Resource]:[Active element (policy/state/external involvement)]])&gt;0,1,0)</f>
        <v>1</v>
      </c>
      <c r="D110" s="20">
        <v>1</v>
      </c>
      <c r="E110" s="20">
        <v>1</v>
      </c>
      <c r="F110" s="20">
        <v>0</v>
      </c>
      <c r="G110" s="20">
        <f>IF(SUM(Table1[[#This Row],[Outcome: well-being]:[Outcome: improvement (improving the situation/level of outcome)]])&gt;0,1,0)</f>
        <v>1</v>
      </c>
      <c r="H110" s="20">
        <v>1</v>
      </c>
      <c r="I110" s="20">
        <v>0</v>
      </c>
      <c r="J110" s="20">
        <v>1</v>
      </c>
    </row>
    <row r="111" spans="1:10" x14ac:dyDescent="0.2">
      <c r="A111" t="s">
        <v>415</v>
      </c>
      <c r="B111" s="20">
        <v>1</v>
      </c>
      <c r="C111" s="20">
        <f>IF(SUM(Table1[[#This Row],[Resource]:[Active element (policy/state/external involvement)]])&gt;0,1,0)</f>
        <v>1</v>
      </c>
      <c r="D111" s="20">
        <v>0</v>
      </c>
      <c r="E111" s="20">
        <v>1</v>
      </c>
      <c r="F111" s="20">
        <v>0</v>
      </c>
      <c r="G111" s="20">
        <f>IF(SUM(Table1[[#This Row],[Outcome: well-being]:[Outcome: improvement (improving the situation/level of outcome)]])&gt;0,1,0)</f>
        <v>1</v>
      </c>
      <c r="H111" s="20">
        <v>0</v>
      </c>
      <c r="I111" s="20">
        <v>1</v>
      </c>
      <c r="J111" s="20">
        <v>0</v>
      </c>
    </row>
    <row r="112" spans="1:10" x14ac:dyDescent="0.2">
      <c r="A112" t="s">
        <v>417</v>
      </c>
      <c r="B112" s="20">
        <v>0</v>
      </c>
      <c r="C112" s="20">
        <f>IF(SUM(Table1[[#This Row],[Resource]:[Active element (policy/state/external involvement)]])&gt;0,1,0)</f>
        <v>1</v>
      </c>
      <c r="D112" s="20">
        <v>0</v>
      </c>
      <c r="E112" s="20">
        <v>1</v>
      </c>
      <c r="F112" s="20">
        <v>1</v>
      </c>
      <c r="G112" s="20">
        <f>IF(SUM(Table1[[#This Row],[Outcome: well-being]:[Outcome: improvement (improving the situation/level of outcome)]])&gt;0,1,0)</f>
        <v>0</v>
      </c>
      <c r="H112" s="20">
        <v>0</v>
      </c>
      <c r="I112" s="20">
        <v>0</v>
      </c>
      <c r="J112" s="20">
        <v>0</v>
      </c>
    </row>
    <row r="113" spans="1:10" x14ac:dyDescent="0.2">
      <c r="A113" t="s">
        <v>419</v>
      </c>
      <c r="B113" s="20">
        <v>1</v>
      </c>
      <c r="C113" s="20">
        <f>IF(SUM(Table1[[#This Row],[Resource]:[Active element (policy/state/external involvement)]])&gt;0,1,0)</f>
        <v>1</v>
      </c>
      <c r="D113" s="20">
        <v>1</v>
      </c>
      <c r="E113" s="20">
        <v>1</v>
      </c>
      <c r="F113" s="20">
        <v>0</v>
      </c>
      <c r="G113" s="20">
        <f>IF(SUM(Table1[[#This Row],[Outcome: well-being]:[Outcome: improvement (improving the situation/level of outcome)]])&gt;0,1,0)</f>
        <v>0</v>
      </c>
      <c r="H113" s="20">
        <v>0</v>
      </c>
      <c r="I113" s="20">
        <v>0</v>
      </c>
      <c r="J113" s="20">
        <v>0</v>
      </c>
    </row>
    <row r="114" spans="1:10" x14ac:dyDescent="0.2">
      <c r="A114" t="s">
        <v>420</v>
      </c>
      <c r="B114" s="20">
        <v>1</v>
      </c>
      <c r="C114" s="20">
        <f>IF(SUM(Table1[[#This Row],[Resource]:[Active element (policy/state/external involvement)]])&gt;0,1,0)</f>
        <v>1</v>
      </c>
      <c r="D114" s="20">
        <v>1</v>
      </c>
      <c r="E114" s="20">
        <v>1</v>
      </c>
      <c r="F114" s="20">
        <v>0</v>
      </c>
      <c r="G114" s="20">
        <f>IF(SUM(Table1[[#This Row],[Outcome: well-being]:[Outcome: improvement (improving the situation/level of outcome)]])&gt;0,1,0)</f>
        <v>1</v>
      </c>
      <c r="H114" s="20">
        <v>0</v>
      </c>
      <c r="I114" s="20">
        <v>1</v>
      </c>
      <c r="J114" s="20">
        <v>0</v>
      </c>
    </row>
    <row r="115" spans="1:10" x14ac:dyDescent="0.2">
      <c r="A115" t="s">
        <v>422</v>
      </c>
      <c r="B115" s="20">
        <v>1</v>
      </c>
      <c r="C115" s="20">
        <f>IF(SUM(Table1[[#This Row],[Resource]:[Active element (policy/state/external involvement)]])&gt;0,1,0)</f>
        <v>1</v>
      </c>
      <c r="D115" s="20">
        <v>0</v>
      </c>
      <c r="E115" s="20">
        <v>1</v>
      </c>
      <c r="F115" s="20">
        <v>0</v>
      </c>
      <c r="G115" s="20">
        <f>IF(SUM(Table1[[#This Row],[Outcome: well-being]:[Outcome: improvement (improving the situation/level of outcome)]])&gt;0,1,0)</f>
        <v>0</v>
      </c>
      <c r="H115" s="20">
        <v>0</v>
      </c>
      <c r="I115" s="20">
        <v>0</v>
      </c>
      <c r="J115" s="20">
        <v>0</v>
      </c>
    </row>
    <row r="116" spans="1:10" x14ac:dyDescent="0.2">
      <c r="A116" t="s">
        <v>423</v>
      </c>
      <c r="B116" s="20">
        <v>1</v>
      </c>
      <c r="C116" s="20">
        <f>IF(SUM(Table1[[#This Row],[Resource]:[Active element (policy/state/external involvement)]])&gt;0,1,0)</f>
        <v>1</v>
      </c>
      <c r="D116" s="20">
        <v>0</v>
      </c>
      <c r="E116" s="20">
        <v>1</v>
      </c>
      <c r="F116" s="20">
        <v>0</v>
      </c>
      <c r="G116" s="20">
        <f>IF(SUM(Table1[[#This Row],[Outcome: well-being]:[Outcome: improvement (improving the situation/level of outcome)]])&gt;0,1,0)</f>
        <v>1</v>
      </c>
      <c r="H116" s="20">
        <v>0</v>
      </c>
      <c r="I116" s="20">
        <v>1</v>
      </c>
      <c r="J116" s="20">
        <v>0</v>
      </c>
    </row>
    <row r="117" spans="1:10" x14ac:dyDescent="0.2">
      <c r="A117" t="s">
        <v>424</v>
      </c>
      <c r="B117" s="20">
        <v>1</v>
      </c>
      <c r="C117" s="20">
        <f>IF(SUM(Table1[[#This Row],[Resource]:[Active element (policy/state/external involvement)]])&gt;0,1,0)</f>
        <v>1</v>
      </c>
      <c r="D117" s="20">
        <v>0</v>
      </c>
      <c r="E117" s="20">
        <v>1</v>
      </c>
      <c r="F117" s="20">
        <v>0</v>
      </c>
      <c r="G117" s="20">
        <f>IF(SUM(Table1[[#This Row],[Outcome: well-being]:[Outcome: improvement (improving the situation/level of outcome)]])&gt;0,1,0)</f>
        <v>1</v>
      </c>
      <c r="H117" s="20">
        <v>0</v>
      </c>
      <c r="I117" s="20">
        <v>1</v>
      </c>
      <c r="J117" s="20">
        <v>0</v>
      </c>
    </row>
    <row r="118" spans="1:10" x14ac:dyDescent="0.2">
      <c r="A118" t="s">
        <v>425</v>
      </c>
      <c r="B118" s="20"/>
      <c r="C118" s="20">
        <f>IF(SUM(Table1[[#This Row],[Resource]:[Active element (policy/state/external involvement)]])&gt;0,1,0)</f>
        <v>0</v>
      </c>
      <c r="D118" s="20"/>
      <c r="E118" s="20"/>
      <c r="F118" s="20"/>
      <c r="G118" s="20">
        <f>IF(SUM(Table1[[#This Row],[Outcome: well-being]:[Outcome: improvement (improving the situation/level of outcome)]])&gt;0,1,0)</f>
        <v>0</v>
      </c>
      <c r="H118" s="20"/>
      <c r="I118" s="20"/>
      <c r="J118" s="20"/>
    </row>
    <row r="119" spans="1:10" x14ac:dyDescent="0.2">
      <c r="A119" t="s">
        <v>426</v>
      </c>
      <c r="B119" s="20">
        <v>1</v>
      </c>
      <c r="C119" s="20">
        <f>IF(SUM(Table1[[#This Row],[Resource]:[Active element (policy/state/external involvement)]])&gt;0,1,0)</f>
        <v>0</v>
      </c>
      <c r="D119" s="20">
        <v>0</v>
      </c>
      <c r="E119" s="20">
        <v>0</v>
      </c>
      <c r="F119" s="20">
        <v>0</v>
      </c>
      <c r="G119" s="20">
        <f>IF(SUM(Table1[[#This Row],[Outcome: well-being]:[Outcome: improvement (improving the situation/level of outcome)]])&gt;0,1,0)</f>
        <v>1</v>
      </c>
      <c r="H119" s="20">
        <v>0</v>
      </c>
      <c r="I119" s="20">
        <v>1</v>
      </c>
      <c r="J119" s="20">
        <v>1</v>
      </c>
    </row>
    <row r="120" spans="1:10" x14ac:dyDescent="0.2">
      <c r="A120" t="s">
        <v>427</v>
      </c>
      <c r="B120" s="20">
        <v>1</v>
      </c>
      <c r="C120" s="20">
        <f>IF(SUM(Table1[[#This Row],[Resource]:[Active element (policy/state/external involvement)]])&gt;0,1,0)</f>
        <v>1</v>
      </c>
      <c r="D120" s="20">
        <v>0</v>
      </c>
      <c r="E120" s="20">
        <v>1</v>
      </c>
      <c r="F120" s="20">
        <v>0</v>
      </c>
      <c r="G120" s="20">
        <f>IF(SUM(Table1[[#This Row],[Outcome: well-being]:[Outcome: improvement (improving the situation/level of outcome)]])&gt;0,1,0)</f>
        <v>1</v>
      </c>
      <c r="H120" s="20">
        <v>0</v>
      </c>
      <c r="I120" s="20">
        <v>1</v>
      </c>
      <c r="J120" s="20">
        <v>1</v>
      </c>
    </row>
    <row r="121" spans="1:10" x14ac:dyDescent="0.2">
      <c r="A121" t="s">
        <v>428</v>
      </c>
      <c r="B121" s="20">
        <v>1</v>
      </c>
      <c r="C121" s="20">
        <f>IF(SUM(Table1[[#This Row],[Resource]:[Active element (policy/state/external involvement)]])&gt;0,1,0)</f>
        <v>1</v>
      </c>
      <c r="D121" s="20">
        <v>1</v>
      </c>
      <c r="E121" s="20">
        <v>1</v>
      </c>
      <c r="F121" s="20">
        <v>0</v>
      </c>
      <c r="G121" s="20">
        <f>IF(SUM(Table1[[#This Row],[Outcome: well-being]:[Outcome: improvement (improving the situation/level of outcome)]])&gt;0,1,0)</f>
        <v>1</v>
      </c>
      <c r="H121" s="20">
        <v>1</v>
      </c>
      <c r="I121" s="20">
        <v>0</v>
      </c>
      <c r="J121" s="20">
        <v>1</v>
      </c>
    </row>
    <row r="122" spans="1:10" x14ac:dyDescent="0.2">
      <c r="A122" t="s">
        <v>429</v>
      </c>
      <c r="B122" s="20">
        <v>1</v>
      </c>
      <c r="C122" s="20">
        <f>IF(SUM(Table1[[#This Row],[Resource]:[Active element (policy/state/external involvement)]])&gt;0,1,0)</f>
        <v>0</v>
      </c>
      <c r="D122" s="20">
        <v>0</v>
      </c>
      <c r="E122" s="20">
        <v>0</v>
      </c>
      <c r="F122" s="20">
        <v>0</v>
      </c>
      <c r="G122" s="20">
        <f>IF(SUM(Table1[[#This Row],[Outcome: well-being]:[Outcome: improvement (improving the situation/level of outcome)]])&gt;0,1,0)</f>
        <v>1</v>
      </c>
      <c r="H122" s="20">
        <v>0</v>
      </c>
      <c r="I122" s="20">
        <v>0</v>
      </c>
      <c r="J122" s="23">
        <v>1</v>
      </c>
    </row>
    <row r="123" spans="1:10" x14ac:dyDescent="0.2">
      <c r="A123" t="s">
        <v>430</v>
      </c>
      <c r="B123" s="20">
        <v>1</v>
      </c>
      <c r="C123" s="20">
        <f>IF(SUM(Table1[[#This Row],[Resource]:[Active element (policy/state/external involvement)]])&gt;0,1,0)</f>
        <v>1</v>
      </c>
      <c r="D123" s="20">
        <v>0</v>
      </c>
      <c r="E123" s="20">
        <v>1</v>
      </c>
      <c r="F123" s="20">
        <v>0</v>
      </c>
      <c r="G123" s="20">
        <f>IF(SUM(Table1[[#This Row],[Outcome: well-being]:[Outcome: improvement (improving the situation/level of outcome)]])&gt;0,1,0)</f>
        <v>0</v>
      </c>
      <c r="H123" s="20">
        <v>0</v>
      </c>
      <c r="I123" s="20">
        <v>0</v>
      </c>
      <c r="J123" s="20">
        <v>0</v>
      </c>
    </row>
    <row r="124" spans="1:10" x14ac:dyDescent="0.2">
      <c r="A124" t="s">
        <v>431</v>
      </c>
      <c r="B124" s="20">
        <v>1</v>
      </c>
      <c r="C124" s="20">
        <f>IF(SUM(Table1[[#This Row],[Resource]:[Active element (policy/state/external involvement)]])&gt;0,1,0)</f>
        <v>1</v>
      </c>
      <c r="D124" s="20">
        <v>1</v>
      </c>
      <c r="E124" s="20">
        <v>1</v>
      </c>
      <c r="F124" s="20">
        <v>0</v>
      </c>
      <c r="G124" s="20">
        <f>IF(SUM(Table1[[#This Row],[Outcome: well-being]:[Outcome: improvement (improving the situation/level of outcome)]])&gt;0,1,0)</f>
        <v>1</v>
      </c>
      <c r="H124" s="20">
        <v>0</v>
      </c>
      <c r="I124" s="20">
        <v>1</v>
      </c>
      <c r="J124" s="20">
        <v>1</v>
      </c>
    </row>
    <row r="125" spans="1:10" x14ac:dyDescent="0.2">
      <c r="A125" t="s">
        <v>432</v>
      </c>
      <c r="B125" s="20">
        <v>1</v>
      </c>
      <c r="C125" s="20">
        <f>IF(SUM(Table1[[#This Row],[Resource]:[Active element (policy/state/external involvement)]])&gt;0,1,0)</f>
        <v>1</v>
      </c>
      <c r="D125" s="20">
        <v>0</v>
      </c>
      <c r="E125" s="20">
        <v>1</v>
      </c>
      <c r="F125" s="20">
        <v>0</v>
      </c>
      <c r="G125" s="20">
        <f>IF(SUM(Table1[[#This Row],[Outcome: well-being]:[Outcome: improvement (improving the situation/level of outcome)]])&gt;0,1,0)</f>
        <v>0</v>
      </c>
      <c r="H125" s="20">
        <v>0</v>
      </c>
      <c r="I125" s="20">
        <v>0</v>
      </c>
      <c r="J125" s="20">
        <v>0</v>
      </c>
    </row>
    <row r="126" spans="1:10" x14ac:dyDescent="0.2">
      <c r="A126" t="s">
        <v>433</v>
      </c>
      <c r="B126" s="20"/>
      <c r="C126" s="20">
        <f>IF(SUM(Table1[[#This Row],[Resource]:[Active element (policy/state/external involvement)]])&gt;0,1,0)</f>
        <v>0</v>
      </c>
      <c r="D126" s="20"/>
      <c r="E126" s="20"/>
      <c r="F126" s="20"/>
      <c r="G126" s="20">
        <f>IF(SUM(Table1[[#This Row],[Outcome: well-being]:[Outcome: improvement (improving the situation/level of outcome)]])&gt;0,1,0)</f>
        <v>0</v>
      </c>
      <c r="H126" s="20"/>
      <c r="I126" s="20"/>
      <c r="J126" s="20"/>
    </row>
    <row r="127" spans="1:10" x14ac:dyDescent="0.2">
      <c r="A127" t="s">
        <v>434</v>
      </c>
      <c r="B127" s="20">
        <v>1</v>
      </c>
      <c r="C127" s="20">
        <f>IF(SUM(Table1[[#This Row],[Resource]:[Active element (policy/state/external involvement)]])&gt;0,1,0)</f>
        <v>1</v>
      </c>
      <c r="D127" s="20">
        <v>1</v>
      </c>
      <c r="E127" s="20">
        <v>1</v>
      </c>
      <c r="F127" s="20">
        <v>0</v>
      </c>
      <c r="G127" s="20">
        <f>IF(SUM(Table1[[#This Row],[Outcome: well-being]:[Outcome: improvement (improving the situation/level of outcome)]])&gt;0,1,0)</f>
        <v>1</v>
      </c>
      <c r="H127" s="20">
        <v>0</v>
      </c>
      <c r="I127" s="20">
        <v>0</v>
      </c>
      <c r="J127" s="20">
        <v>1</v>
      </c>
    </row>
    <row r="128" spans="1:10" x14ac:dyDescent="0.2">
      <c r="A128" t="s">
        <v>435</v>
      </c>
      <c r="B128" s="20">
        <v>1</v>
      </c>
      <c r="C128" s="20">
        <f>IF(SUM(Table1[[#This Row],[Resource]:[Active element (policy/state/external involvement)]])&gt;0,1,0)</f>
        <v>1</v>
      </c>
      <c r="D128" s="20">
        <v>1</v>
      </c>
      <c r="E128" s="20">
        <v>1</v>
      </c>
      <c r="F128" s="20">
        <v>0</v>
      </c>
      <c r="G128" s="20">
        <f>IF(SUM(Table1[[#This Row],[Outcome: well-being]:[Outcome: improvement (improving the situation/level of outcome)]])&gt;0,1,0)</f>
        <v>0</v>
      </c>
      <c r="H128" s="20">
        <v>0</v>
      </c>
      <c r="I128" s="20">
        <v>0</v>
      </c>
      <c r="J128" s="20">
        <v>0</v>
      </c>
    </row>
    <row r="129" spans="1:10" x14ac:dyDescent="0.2">
      <c r="A129" t="s">
        <v>436</v>
      </c>
      <c r="B129" s="20">
        <v>1</v>
      </c>
      <c r="C129" s="20">
        <f>IF(SUM(Table1[[#This Row],[Resource]:[Active element (policy/state/external involvement)]])&gt;0,1,0)</f>
        <v>1</v>
      </c>
      <c r="D129" s="20">
        <v>1</v>
      </c>
      <c r="E129" s="20">
        <v>1</v>
      </c>
      <c r="F129" s="20">
        <v>0</v>
      </c>
      <c r="G129" s="20">
        <f>IF(SUM(Table1[[#This Row],[Outcome: well-being]:[Outcome: improvement (improving the situation/level of outcome)]])&gt;0,1,0)</f>
        <v>0</v>
      </c>
      <c r="H129" s="20">
        <v>0</v>
      </c>
      <c r="I129" s="20">
        <v>0</v>
      </c>
      <c r="J129" s="20">
        <v>0</v>
      </c>
    </row>
    <row r="130" spans="1:10" x14ac:dyDescent="0.2">
      <c r="A130" t="s">
        <v>437</v>
      </c>
      <c r="B130" s="20">
        <v>1</v>
      </c>
      <c r="C130" s="20">
        <f>IF(SUM(Table1[[#This Row],[Resource]:[Active element (policy/state/external involvement)]])&gt;0,1,0)</f>
        <v>1</v>
      </c>
      <c r="D130" s="20">
        <v>1</v>
      </c>
      <c r="E130" s="20">
        <v>1</v>
      </c>
      <c r="F130" s="20">
        <v>0</v>
      </c>
      <c r="G130" s="20">
        <f>IF(SUM(Table1[[#This Row],[Outcome: well-being]:[Outcome: improvement (improving the situation/level of outcome)]])&gt;0,1,0)</f>
        <v>0</v>
      </c>
      <c r="H130" s="20">
        <v>0</v>
      </c>
      <c r="I130" s="20">
        <v>0</v>
      </c>
      <c r="J130" s="20">
        <v>0</v>
      </c>
    </row>
    <row r="131" spans="1:10" x14ac:dyDescent="0.2">
      <c r="A131" t="s">
        <v>439</v>
      </c>
      <c r="B131" s="20">
        <v>1</v>
      </c>
      <c r="C131" s="20">
        <f>IF(SUM(Table1[[#This Row],[Resource]:[Active element (policy/state/external involvement)]])&gt;0,1,0)</f>
        <v>1</v>
      </c>
      <c r="D131" s="20">
        <v>0</v>
      </c>
      <c r="E131" s="20">
        <v>1</v>
      </c>
      <c r="F131" s="20">
        <v>0</v>
      </c>
      <c r="G131" s="20">
        <f>IF(SUM(Table1[[#This Row],[Outcome: well-being]:[Outcome: improvement (improving the situation/level of outcome)]])&gt;0,1,0)</f>
        <v>0</v>
      </c>
      <c r="H131" s="20">
        <v>0</v>
      </c>
      <c r="I131" s="20">
        <v>0</v>
      </c>
      <c r="J131" s="20">
        <v>0</v>
      </c>
    </row>
    <row r="132" spans="1:10" x14ac:dyDescent="0.2">
      <c r="A132" t="s">
        <v>440</v>
      </c>
      <c r="B132" s="20">
        <v>1</v>
      </c>
      <c r="C132" s="20">
        <f>IF(SUM(Table1[[#This Row],[Resource]:[Active element (policy/state/external involvement)]])&gt;0,1,0)</f>
        <v>1</v>
      </c>
      <c r="D132" s="20">
        <v>0</v>
      </c>
      <c r="E132" s="20">
        <v>1</v>
      </c>
      <c r="F132" s="20">
        <v>0</v>
      </c>
      <c r="G132" s="20">
        <f>IF(SUM(Table1[[#This Row],[Outcome: well-being]:[Outcome: improvement (improving the situation/level of outcome)]])&gt;0,1,0)</f>
        <v>0</v>
      </c>
      <c r="H132" s="20">
        <v>0</v>
      </c>
      <c r="I132" s="20">
        <v>0</v>
      </c>
      <c r="J132" s="20">
        <v>0</v>
      </c>
    </row>
    <row r="133" spans="1:10" x14ac:dyDescent="0.2">
      <c r="A133" t="s">
        <v>441</v>
      </c>
      <c r="B133" s="20">
        <v>1</v>
      </c>
      <c r="C133" s="20">
        <f>IF(SUM(Table1[[#This Row],[Resource]:[Active element (policy/state/external involvement)]])&gt;0,1,0)</f>
        <v>1</v>
      </c>
      <c r="D133" s="20">
        <v>1</v>
      </c>
      <c r="E133" s="20">
        <v>1</v>
      </c>
      <c r="F133" s="20">
        <v>0</v>
      </c>
      <c r="G133" s="20">
        <f>IF(SUM(Table1[[#This Row],[Outcome: well-being]:[Outcome: improvement (improving the situation/level of outcome)]])&gt;0,1,0)</f>
        <v>1</v>
      </c>
      <c r="H133" s="20">
        <v>0</v>
      </c>
      <c r="I133" s="20">
        <v>0</v>
      </c>
      <c r="J133" s="20">
        <v>1</v>
      </c>
    </row>
    <row r="134" spans="1:10" x14ac:dyDescent="0.2">
      <c r="A134" t="s">
        <v>442</v>
      </c>
      <c r="B134" s="20">
        <v>1</v>
      </c>
      <c r="C134" s="20">
        <f>IF(SUM(Table1[[#This Row],[Resource]:[Active element (policy/state/external involvement)]])&gt;0,1,0)</f>
        <v>1</v>
      </c>
      <c r="D134" s="20">
        <v>0</v>
      </c>
      <c r="E134" s="20">
        <v>1</v>
      </c>
      <c r="F134" s="20">
        <v>0</v>
      </c>
      <c r="G134" s="20">
        <f>IF(SUM(Table1[[#This Row],[Outcome: well-being]:[Outcome: improvement (improving the situation/level of outcome)]])&gt;0,1,0)</f>
        <v>1</v>
      </c>
      <c r="H134" s="20">
        <v>0</v>
      </c>
      <c r="I134" s="20">
        <v>0</v>
      </c>
      <c r="J134" s="20">
        <v>1</v>
      </c>
    </row>
    <row r="135" spans="1:10" x14ac:dyDescent="0.2">
      <c r="A135" t="s">
        <v>443</v>
      </c>
      <c r="B135" s="20">
        <v>1</v>
      </c>
      <c r="C135" s="20">
        <f>IF(SUM(Table1[[#This Row],[Resource]:[Active element (policy/state/external involvement)]])&gt;0,1,0)</f>
        <v>0</v>
      </c>
      <c r="D135" s="20">
        <v>0</v>
      </c>
      <c r="E135" s="20">
        <v>0</v>
      </c>
      <c r="F135" s="20">
        <v>0</v>
      </c>
      <c r="G135" s="20">
        <f>IF(SUM(Table1[[#This Row],[Outcome: well-being]:[Outcome: improvement (improving the situation/level of outcome)]])&gt;0,1,0)</f>
        <v>1</v>
      </c>
      <c r="H135" s="20">
        <v>0</v>
      </c>
      <c r="I135" s="20">
        <v>0</v>
      </c>
      <c r="J135" s="20">
        <v>1</v>
      </c>
    </row>
    <row r="136" spans="1:10" x14ac:dyDescent="0.2">
      <c r="A136" t="s">
        <v>444</v>
      </c>
      <c r="B136" s="20">
        <v>1</v>
      </c>
      <c r="C136" s="20">
        <f>IF(SUM(Table1[[#This Row],[Resource]:[Active element (policy/state/external involvement)]])&gt;0,1,0)</f>
        <v>1</v>
      </c>
      <c r="D136" s="20">
        <v>0</v>
      </c>
      <c r="E136" s="20">
        <v>1</v>
      </c>
      <c r="F136" s="20">
        <v>0</v>
      </c>
      <c r="G136" s="20">
        <f>IF(SUM(Table1[[#This Row],[Outcome: well-being]:[Outcome: improvement (improving the situation/level of outcome)]])&gt;0,1,0)</f>
        <v>0</v>
      </c>
      <c r="H136" s="20">
        <v>0</v>
      </c>
      <c r="I136" s="20">
        <v>0</v>
      </c>
      <c r="J136" s="20">
        <v>0</v>
      </c>
    </row>
    <row r="137" spans="1:10" x14ac:dyDescent="0.2">
      <c r="A137" t="s">
        <v>445</v>
      </c>
      <c r="B137" s="20">
        <v>1</v>
      </c>
      <c r="C137" s="20">
        <f>IF(SUM(Table1[[#This Row],[Resource]:[Active element (policy/state/external involvement)]])&gt;0,1,0)</f>
        <v>1</v>
      </c>
      <c r="D137" s="20">
        <v>0</v>
      </c>
      <c r="E137" s="20">
        <v>1</v>
      </c>
      <c r="F137" s="20">
        <v>0</v>
      </c>
      <c r="G137" s="20">
        <f>IF(SUM(Table1[[#This Row],[Outcome: well-being]:[Outcome: improvement (improving the situation/level of outcome)]])&gt;0,1,0)</f>
        <v>1</v>
      </c>
      <c r="H137" s="20">
        <v>0</v>
      </c>
      <c r="I137" s="20">
        <v>0</v>
      </c>
      <c r="J137" s="20">
        <v>1</v>
      </c>
    </row>
    <row r="138" spans="1:10" x14ac:dyDescent="0.2">
      <c r="A138" t="s">
        <v>446</v>
      </c>
      <c r="B138" s="20">
        <v>0</v>
      </c>
      <c r="C138" s="20">
        <f>IF(SUM(Table1[[#This Row],[Resource]:[Active element (policy/state/external involvement)]])&gt;0,1,0)</f>
        <v>1</v>
      </c>
      <c r="D138" s="20">
        <v>0</v>
      </c>
      <c r="E138" s="20">
        <v>1</v>
      </c>
      <c r="F138" s="20">
        <v>0</v>
      </c>
      <c r="G138" s="20">
        <f>IF(SUM(Table1[[#This Row],[Outcome: well-being]:[Outcome: improvement (improving the situation/level of outcome)]])&gt;0,1,0)</f>
        <v>1</v>
      </c>
      <c r="H138" s="20">
        <v>0</v>
      </c>
      <c r="I138" s="20">
        <v>1</v>
      </c>
      <c r="J138" s="20">
        <v>0</v>
      </c>
    </row>
    <row r="139" spans="1:10" x14ac:dyDescent="0.2">
      <c r="A139" t="s">
        <v>447</v>
      </c>
      <c r="B139" s="20">
        <v>1</v>
      </c>
      <c r="C139" s="20">
        <f>IF(SUM(Table1[[#This Row],[Resource]:[Active element (policy/state/external involvement)]])&gt;0,1,0)</f>
        <v>1</v>
      </c>
      <c r="D139" s="20">
        <v>1</v>
      </c>
      <c r="E139" s="20">
        <v>1</v>
      </c>
      <c r="F139" s="20">
        <v>1</v>
      </c>
      <c r="G139" s="20">
        <f>IF(SUM(Table1[[#This Row],[Outcome: well-being]:[Outcome: improvement (improving the situation/level of outcome)]])&gt;0,1,0)</f>
        <v>1</v>
      </c>
      <c r="H139" s="20">
        <v>0</v>
      </c>
      <c r="I139" s="20">
        <v>0</v>
      </c>
      <c r="J139" s="20">
        <v>1</v>
      </c>
    </row>
    <row r="140" spans="1:10" x14ac:dyDescent="0.2">
      <c r="A140" t="s">
        <v>448</v>
      </c>
      <c r="B140" s="20">
        <v>0</v>
      </c>
      <c r="C140" s="20">
        <f>IF(SUM(Table1[[#This Row],[Resource]:[Active element (policy/state/external involvement)]])&gt;0,1,0)</f>
        <v>1</v>
      </c>
      <c r="D140" s="20">
        <v>1</v>
      </c>
      <c r="E140" s="20">
        <v>1</v>
      </c>
      <c r="F140" s="20">
        <v>0</v>
      </c>
      <c r="G140" s="20">
        <f>IF(SUM(Table1[[#This Row],[Outcome: well-being]:[Outcome: improvement (improving the situation/level of outcome)]])&gt;0,1,0)</f>
        <v>0</v>
      </c>
      <c r="H140" s="20">
        <v>0</v>
      </c>
      <c r="I140" s="20">
        <v>0</v>
      </c>
      <c r="J140" s="20">
        <v>0</v>
      </c>
    </row>
    <row r="141" spans="1:10" x14ac:dyDescent="0.2">
      <c r="A141" t="s">
        <v>449</v>
      </c>
      <c r="B141" s="20">
        <v>1</v>
      </c>
      <c r="C141" s="20">
        <f>IF(SUM(Table1[[#This Row],[Resource]:[Active element (policy/state/external involvement)]])&gt;0,1,0)</f>
        <v>1</v>
      </c>
      <c r="D141" s="20">
        <v>0</v>
      </c>
      <c r="E141" s="20">
        <v>1</v>
      </c>
      <c r="F141" s="20">
        <v>0</v>
      </c>
      <c r="G141" s="20">
        <f>IF(SUM(Table1[[#This Row],[Outcome: well-being]:[Outcome: improvement (improving the situation/level of outcome)]])&gt;0,1,0)</f>
        <v>1</v>
      </c>
      <c r="H141" s="20">
        <v>0</v>
      </c>
      <c r="I141" s="20">
        <v>1</v>
      </c>
      <c r="J141" s="20">
        <v>0</v>
      </c>
    </row>
    <row r="142" spans="1:10" x14ac:dyDescent="0.2">
      <c r="A142" t="s">
        <v>450</v>
      </c>
      <c r="B142" s="20">
        <v>1</v>
      </c>
      <c r="C142" s="20">
        <f>IF(SUM(Table1[[#This Row],[Resource]:[Active element (policy/state/external involvement)]])&gt;0,1,0)</f>
        <v>1</v>
      </c>
      <c r="D142" s="20">
        <v>0</v>
      </c>
      <c r="E142" s="20">
        <v>0</v>
      </c>
      <c r="F142" s="20">
        <v>1</v>
      </c>
      <c r="G142" s="20">
        <f>IF(SUM(Table1[[#This Row],[Outcome: well-being]:[Outcome: improvement (improving the situation/level of outcome)]])&gt;0,1,0)</f>
        <v>1</v>
      </c>
      <c r="H142" s="20">
        <v>1</v>
      </c>
      <c r="I142" s="20">
        <v>1</v>
      </c>
      <c r="J142" s="20">
        <v>0</v>
      </c>
    </row>
    <row r="143" spans="1:10" x14ac:dyDescent="0.2">
      <c r="A143" t="s">
        <v>451</v>
      </c>
      <c r="B143" s="20"/>
      <c r="C143" s="20">
        <f>IF(SUM(Table1[[#This Row],[Resource]:[Active element (policy/state/external involvement)]])&gt;0,1,0)</f>
        <v>0</v>
      </c>
      <c r="D143" s="20"/>
      <c r="E143" s="20"/>
      <c r="F143" s="20"/>
      <c r="G143" s="20">
        <f>IF(SUM(Table1[[#This Row],[Outcome: well-being]:[Outcome: improvement (improving the situation/level of outcome)]])&gt;0,1,0)</f>
        <v>0</v>
      </c>
      <c r="H143" s="20"/>
      <c r="I143" s="20"/>
      <c r="J143" s="20"/>
    </row>
    <row r="144" spans="1:10" x14ac:dyDescent="0.2">
      <c r="A144" t="s">
        <v>452</v>
      </c>
      <c r="B144" s="20">
        <v>1</v>
      </c>
      <c r="C144" s="20">
        <f>IF(SUM(Table1[[#This Row],[Resource]:[Active element (policy/state/external involvement)]])&gt;0,1,0)</f>
        <v>1</v>
      </c>
      <c r="D144" s="20">
        <v>1</v>
      </c>
      <c r="E144" s="20">
        <v>0</v>
      </c>
      <c r="F144" s="20">
        <v>1</v>
      </c>
      <c r="G144" s="20">
        <f>IF(SUM(Table1[[#This Row],[Outcome: well-being]:[Outcome: improvement (improving the situation/level of outcome)]])&gt;0,1,0)</f>
        <v>1</v>
      </c>
      <c r="H144" s="20">
        <v>0</v>
      </c>
      <c r="I144" s="20">
        <v>1</v>
      </c>
      <c r="J144" s="20">
        <v>0</v>
      </c>
    </row>
    <row r="145" spans="1:10" x14ac:dyDescent="0.2">
      <c r="A145" t="s">
        <v>453</v>
      </c>
      <c r="B145" s="20">
        <v>1</v>
      </c>
      <c r="C145" s="20">
        <f>IF(SUM(Table1[[#This Row],[Resource]:[Active element (policy/state/external involvement)]])&gt;0,1,0)</f>
        <v>1</v>
      </c>
      <c r="D145" s="20">
        <v>1</v>
      </c>
      <c r="E145" s="20">
        <v>1</v>
      </c>
      <c r="F145" s="20">
        <v>0</v>
      </c>
      <c r="G145" s="20">
        <f>IF(SUM(Table1[[#This Row],[Outcome: well-being]:[Outcome: improvement (improving the situation/level of outcome)]])&gt;0,1,0)</f>
        <v>1</v>
      </c>
      <c r="H145" s="20">
        <v>0</v>
      </c>
      <c r="I145" s="20">
        <v>1</v>
      </c>
      <c r="J145" s="20">
        <v>0</v>
      </c>
    </row>
    <row r="146" spans="1:10" x14ac:dyDescent="0.2">
      <c r="A146" t="s">
        <v>454</v>
      </c>
      <c r="B146" s="20">
        <v>1</v>
      </c>
      <c r="C146" s="20">
        <f>IF(SUM(Table1[[#This Row],[Resource]:[Active element (policy/state/external involvement)]])&gt;0,1,0)</f>
        <v>1</v>
      </c>
      <c r="D146" s="20">
        <v>0</v>
      </c>
      <c r="E146" s="20">
        <v>1</v>
      </c>
      <c r="F146" s="20">
        <v>0</v>
      </c>
      <c r="G146" s="20">
        <f>IF(SUM(Table1[[#This Row],[Outcome: well-being]:[Outcome: improvement (improving the situation/level of outcome)]])&gt;0,1,0)</f>
        <v>1</v>
      </c>
      <c r="H146" s="20">
        <v>0</v>
      </c>
      <c r="I146" s="20">
        <v>1</v>
      </c>
      <c r="J146" s="20">
        <v>0</v>
      </c>
    </row>
    <row r="147" spans="1:10" x14ac:dyDescent="0.2">
      <c r="A147" t="s">
        <v>455</v>
      </c>
      <c r="B147" s="20"/>
      <c r="C147" s="20">
        <f>IF(SUM(Table1[[#This Row],[Resource]:[Active element (policy/state/external involvement)]])&gt;0,1,0)</f>
        <v>0</v>
      </c>
      <c r="D147" s="20"/>
      <c r="E147" s="20"/>
      <c r="F147" s="20"/>
      <c r="G147" s="20">
        <f>IF(SUM(Table1[[#This Row],[Outcome: well-being]:[Outcome: improvement (improving the situation/level of outcome)]])&gt;0,1,0)</f>
        <v>0</v>
      </c>
      <c r="H147" s="20"/>
      <c r="I147" s="20"/>
      <c r="J147" s="20"/>
    </row>
    <row r="148" spans="1:10" x14ac:dyDescent="0.2">
      <c r="B148" s="20"/>
      <c r="C148" s="20"/>
      <c r="D148" s="20"/>
      <c r="E148" s="20"/>
      <c r="F148" s="20"/>
      <c r="G148" s="20"/>
      <c r="H148" s="20"/>
      <c r="I148" s="20"/>
      <c r="J148" s="20"/>
    </row>
    <row r="149" spans="1:10" x14ac:dyDescent="0.2">
      <c r="A149" t="s">
        <v>1012</v>
      </c>
      <c r="B149" s="19">
        <f>SUM(Table1[Risk])</f>
        <v>125</v>
      </c>
      <c r="C149" s="19">
        <f>SUM(Table1[Any Mechanism])</f>
        <v>115</v>
      </c>
      <c r="D149" s="19">
        <f>SUM(Table1[Resource])</f>
        <v>55</v>
      </c>
      <c r="E149" s="19">
        <f>SUM(Table1[Agency (individual/family)])</f>
        <v>109</v>
      </c>
      <c r="F149" s="19">
        <f>SUM(Table1[Active element (policy/state/external involvement)])</f>
        <v>7</v>
      </c>
      <c r="G149" s="19">
        <f>SUM(Table1[Any Outcome])</f>
        <v>94</v>
      </c>
      <c r="H149" s="19">
        <f>SUM(Table1[Outcome: well-being])</f>
        <v>12</v>
      </c>
      <c r="I149" s="19">
        <f>SUM(Table1[Outcome: maintnance/recovery (holding on to the level)])</f>
        <v>60</v>
      </c>
      <c r="J149" s="19">
        <f>SUM(Table1[Outcome: improvement (improving the situation/level of outcome)])</f>
        <v>46</v>
      </c>
    </row>
    <row r="150" spans="1:10" x14ac:dyDescent="0.2">
      <c r="A150" t="s">
        <v>1072</v>
      </c>
      <c r="B150" s="19">
        <f>B149/148</f>
        <v>0.84459459459459463</v>
      </c>
      <c r="C150" s="19">
        <f t="shared" ref="C150:J150" si="0">C149/148</f>
        <v>0.77702702702702697</v>
      </c>
      <c r="D150" s="19">
        <f t="shared" si="0"/>
        <v>0.3716216216216216</v>
      </c>
      <c r="E150" s="19">
        <f t="shared" si="0"/>
        <v>0.73648648648648651</v>
      </c>
      <c r="F150" s="19">
        <f t="shared" si="0"/>
        <v>4.72972972972973E-2</v>
      </c>
      <c r="G150" s="19">
        <f t="shared" si="0"/>
        <v>0.63513513513513509</v>
      </c>
      <c r="H150" s="19">
        <f t="shared" si="0"/>
        <v>8.1081081081081086E-2</v>
      </c>
      <c r="I150" s="19">
        <f t="shared" si="0"/>
        <v>0.40540540540540543</v>
      </c>
      <c r="J150" s="19">
        <f t="shared" si="0"/>
        <v>0.3108108108108108</v>
      </c>
    </row>
    <row r="151" spans="1:10" x14ac:dyDescent="0.2">
      <c r="B151" s="19"/>
      <c r="C151" s="19"/>
      <c r="D151" s="19"/>
      <c r="E151" s="19"/>
      <c r="F151" s="19"/>
      <c r="G151" s="19"/>
      <c r="H151" s="19"/>
      <c r="I151" s="19"/>
      <c r="J151" s="19"/>
    </row>
    <row r="152" spans="1:10" x14ac:dyDescent="0.2">
      <c r="B152" s="19"/>
      <c r="C152" s="19"/>
      <c r="D152" s="19"/>
      <c r="E152" s="19"/>
      <c r="F152" s="19"/>
      <c r="G152" s="19"/>
      <c r="H152" s="19"/>
      <c r="I152" s="19"/>
      <c r="J152" s="19"/>
    </row>
    <row r="153" spans="1:10" x14ac:dyDescent="0.2">
      <c r="B153" s="19">
        <f>SUM(Table1[[#All],[Risk]])</f>
        <v>125</v>
      </c>
      <c r="C153" s="19">
        <f>SUM(Table1[Any Mechanism])</f>
        <v>115</v>
      </c>
      <c r="D153" s="19">
        <f>SUM(Table1[[#All],[Resource]])</f>
        <v>55</v>
      </c>
      <c r="E153" s="19">
        <f>SUM(Table1[[#All],[Agency (individual/family)]])</f>
        <v>109</v>
      </c>
      <c r="F153" s="19">
        <f>SUM(Table1[[#All],[Active element (policy/state/external involvement)]])</f>
        <v>7</v>
      </c>
      <c r="G153" s="19">
        <f>SUM(Table1[[#All],[Any Outcome]])</f>
        <v>94</v>
      </c>
      <c r="H153" s="19">
        <f>SUM(Table1[[#All],[Outcome: well-being]])</f>
        <v>12</v>
      </c>
      <c r="I153" s="19">
        <f>SUM(Table1[[#All],[Outcome: maintnance/recovery (holding on to the level)]])</f>
        <v>60</v>
      </c>
      <c r="J153" s="19">
        <f>SUM(Table1[[#All],[Outcome: improvement (improving the situation/level of outcome)]])</f>
        <v>46</v>
      </c>
    </row>
    <row r="154" spans="1:10" x14ac:dyDescent="0.2">
      <c r="B154" s="19"/>
      <c r="C154" s="19"/>
      <c r="D154" s="19"/>
      <c r="E154" s="19"/>
      <c r="F154" s="19"/>
      <c r="G154" s="19"/>
      <c r="H154" s="19"/>
      <c r="I154" s="19"/>
      <c r="J154" s="19"/>
    </row>
    <row r="155" spans="1:10" x14ac:dyDescent="0.2">
      <c r="B155" s="19"/>
      <c r="C155" s="19"/>
      <c r="D155" s="19"/>
      <c r="E155" s="19"/>
      <c r="F155" s="19"/>
      <c r="G155" s="19"/>
      <c r="H155" s="19"/>
      <c r="I155" s="19"/>
      <c r="J155" s="19"/>
    </row>
    <row r="156" spans="1:10" x14ac:dyDescent="0.2">
      <c r="B156" s="19"/>
      <c r="C156" s="19"/>
      <c r="D156" s="19"/>
      <c r="E156" s="19"/>
      <c r="F156" s="19"/>
      <c r="G156" s="19"/>
      <c r="H156" s="19"/>
      <c r="I156" s="19"/>
      <c r="J156" s="19"/>
    </row>
    <row r="157" spans="1:10" x14ac:dyDescent="0.2">
      <c r="B157" s="19"/>
      <c r="C157" s="19"/>
      <c r="D157" s="19"/>
      <c r="E157" s="19"/>
      <c r="F157" s="19"/>
      <c r="G157" s="19"/>
      <c r="H157" s="19"/>
      <c r="I157" s="19"/>
      <c r="J157" s="19"/>
    </row>
    <row r="158" spans="1:10" x14ac:dyDescent="0.2">
      <c r="B158" s="19"/>
      <c r="C158" s="19"/>
      <c r="D158" s="19"/>
      <c r="E158" s="19"/>
      <c r="F158" s="19"/>
      <c r="G158" s="19"/>
      <c r="H158" s="19"/>
      <c r="I158" s="19"/>
      <c r="J158" s="19"/>
    </row>
    <row r="159" spans="1:10" x14ac:dyDescent="0.2">
      <c r="B159" s="19"/>
      <c r="C159" s="19"/>
      <c r="D159" s="19"/>
      <c r="E159" s="19"/>
      <c r="F159" s="19"/>
      <c r="G159" s="19"/>
      <c r="H159" s="19"/>
      <c r="I159" s="19"/>
      <c r="J159" s="19"/>
    </row>
    <row r="160" spans="1:10" x14ac:dyDescent="0.2">
      <c r="B160" s="19"/>
      <c r="C160" s="19"/>
      <c r="D160" s="19"/>
      <c r="E160" s="19"/>
      <c r="F160" s="19"/>
      <c r="G160" s="19"/>
      <c r="H160" s="19"/>
      <c r="I160" s="19"/>
      <c r="J160" s="19"/>
    </row>
    <row r="161" spans="2:10" x14ac:dyDescent="0.2">
      <c r="B161" s="19"/>
      <c r="C161" s="19"/>
      <c r="D161" s="19"/>
      <c r="E161" s="19"/>
      <c r="F161" s="19"/>
      <c r="G161" s="19"/>
      <c r="H161" s="19"/>
      <c r="I161" s="19"/>
      <c r="J161" s="19"/>
    </row>
    <row r="162" spans="2:10" x14ac:dyDescent="0.2">
      <c r="B162" s="19"/>
      <c r="C162" s="19"/>
      <c r="D162" s="19"/>
      <c r="E162" s="19"/>
      <c r="F162" s="19"/>
      <c r="G162" s="19"/>
      <c r="H162" s="19"/>
      <c r="I162" s="19"/>
      <c r="J162" s="19"/>
    </row>
    <row r="163" spans="2:10" x14ac:dyDescent="0.2">
      <c r="B163" s="19"/>
      <c r="C163" s="19"/>
      <c r="D163" s="19"/>
      <c r="E163" s="19"/>
      <c r="F163" s="19"/>
      <c r="G163" s="19"/>
      <c r="H163" s="19"/>
      <c r="I163" s="19"/>
      <c r="J163" s="19"/>
    </row>
    <row r="164" spans="2:10" x14ac:dyDescent="0.2">
      <c r="B164" s="19"/>
      <c r="C164" s="19"/>
      <c r="D164" s="19"/>
      <c r="E164" s="19"/>
      <c r="F164" s="19"/>
      <c r="G164" s="19"/>
      <c r="H164" s="19"/>
      <c r="I164" s="19"/>
      <c r="J164" s="19"/>
    </row>
    <row r="165" spans="2:10" x14ac:dyDescent="0.2">
      <c r="B165" s="19"/>
      <c r="C165" s="19"/>
      <c r="D165" s="19"/>
      <c r="E165" s="19"/>
      <c r="F165" s="19"/>
      <c r="G165" s="19"/>
      <c r="H165" s="19"/>
      <c r="I165" s="19"/>
      <c r="J165" s="19"/>
    </row>
    <row r="166" spans="2:10" x14ac:dyDescent="0.2">
      <c r="B166" s="19"/>
      <c r="C166" s="19"/>
      <c r="D166" s="19"/>
      <c r="E166" s="19"/>
      <c r="F166" s="19"/>
      <c r="G166" s="19"/>
      <c r="H166" s="19"/>
      <c r="I166" s="19"/>
      <c r="J166" s="19"/>
    </row>
    <row r="167" spans="2:10" x14ac:dyDescent="0.2">
      <c r="B167" s="19"/>
      <c r="C167" s="19"/>
      <c r="D167" s="19"/>
      <c r="E167" s="19"/>
      <c r="F167" s="19"/>
      <c r="G167" s="19"/>
      <c r="H167" s="19"/>
      <c r="I167" s="19"/>
      <c r="J167" s="19"/>
    </row>
    <row r="168" spans="2:10" x14ac:dyDescent="0.2">
      <c r="B168" s="19"/>
      <c r="C168" s="19"/>
      <c r="D168" s="19"/>
      <c r="E168" s="19"/>
      <c r="F168" s="19"/>
      <c r="G168" s="19"/>
      <c r="H168" s="19"/>
      <c r="I168" s="19"/>
      <c r="J168" s="19"/>
    </row>
    <row r="169" spans="2:10" x14ac:dyDescent="0.2">
      <c r="B169" s="19"/>
      <c r="C169" s="19"/>
      <c r="D169" s="19"/>
      <c r="E169" s="19"/>
      <c r="F169" s="19"/>
      <c r="G169" s="19"/>
      <c r="H169" s="19"/>
      <c r="I169" s="19"/>
      <c r="J169" s="19"/>
    </row>
    <row r="170" spans="2:10" x14ac:dyDescent="0.2">
      <c r="B170" s="19"/>
      <c r="C170" s="19"/>
      <c r="D170" s="19"/>
      <c r="E170" s="19"/>
      <c r="F170" s="19"/>
      <c r="G170" s="19"/>
      <c r="H170" s="19"/>
      <c r="I170" s="19"/>
      <c r="J170" s="19"/>
    </row>
    <row r="171" spans="2:10" x14ac:dyDescent="0.2">
      <c r="B171" s="19"/>
      <c r="C171" s="19"/>
      <c r="D171" s="19"/>
      <c r="E171" s="19"/>
      <c r="F171" s="19"/>
      <c r="G171" s="19"/>
      <c r="H171" s="19"/>
      <c r="I171" s="19"/>
      <c r="J171" s="19"/>
    </row>
    <row r="172" spans="2:10" x14ac:dyDescent="0.2">
      <c r="B172" s="19"/>
      <c r="C172" s="19"/>
      <c r="D172" s="19"/>
      <c r="E172" s="19"/>
      <c r="F172" s="19"/>
      <c r="G172" s="19"/>
      <c r="H172" s="19"/>
      <c r="I172" s="19"/>
      <c r="J172" s="19"/>
    </row>
    <row r="173" spans="2:10" x14ac:dyDescent="0.2">
      <c r="B173" s="19"/>
      <c r="C173" s="19"/>
      <c r="D173" s="19"/>
      <c r="E173" s="19"/>
      <c r="F173" s="19"/>
      <c r="G173" s="19"/>
      <c r="H173" s="19"/>
      <c r="I173" s="19"/>
      <c r="J173" s="19"/>
    </row>
    <row r="174" spans="2:10" x14ac:dyDescent="0.2">
      <c r="B174" s="19"/>
      <c r="C174" s="19"/>
      <c r="D174" s="19"/>
      <c r="E174" s="19"/>
      <c r="F174" s="19"/>
      <c r="G174" s="19"/>
      <c r="H174" s="19"/>
      <c r="I174" s="19"/>
      <c r="J174" s="19"/>
    </row>
    <row r="175" spans="2:10" x14ac:dyDescent="0.2">
      <c r="B175" s="19"/>
      <c r="C175" s="19"/>
      <c r="D175" s="19"/>
      <c r="E175" s="19"/>
      <c r="F175" s="19"/>
      <c r="G175" s="19"/>
      <c r="H175" s="19"/>
      <c r="I175" s="19"/>
      <c r="J175" s="19"/>
    </row>
    <row r="176" spans="2:10" x14ac:dyDescent="0.2">
      <c r="B176" s="19"/>
      <c r="C176" s="19"/>
      <c r="D176" s="19"/>
      <c r="E176" s="19"/>
      <c r="F176" s="19"/>
      <c r="G176" s="19"/>
      <c r="H176" s="19"/>
      <c r="I176" s="19"/>
      <c r="J176" s="19"/>
    </row>
    <row r="177" spans="2:10" x14ac:dyDescent="0.2">
      <c r="B177" s="19"/>
      <c r="C177" s="19"/>
      <c r="D177" s="19"/>
      <c r="E177" s="19"/>
      <c r="F177" s="19"/>
      <c r="G177" s="19"/>
      <c r="H177" s="19"/>
      <c r="I177" s="19"/>
      <c r="J177" s="19"/>
    </row>
    <row r="178" spans="2:10" x14ac:dyDescent="0.2">
      <c r="B178" s="19"/>
      <c r="C178" s="19"/>
      <c r="D178" s="19"/>
      <c r="E178" s="19"/>
      <c r="F178" s="19"/>
      <c r="G178" s="19"/>
      <c r="H178" s="19"/>
      <c r="I178" s="19"/>
      <c r="J178" s="19"/>
    </row>
  </sheetData>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E80A-7E67-4B19-BA16-465DE7AA72D0}">
  <dimension ref="A3:B22"/>
  <sheetViews>
    <sheetView workbookViewId="0"/>
  </sheetViews>
  <sheetFormatPr baseColWidth="10" defaultColWidth="8.83203125" defaultRowHeight="15" x14ac:dyDescent="0.2"/>
  <cols>
    <col min="1" max="1" width="34.83203125" bestFit="1" customWidth="1"/>
    <col min="2" max="2" width="15.1640625" bestFit="1" customWidth="1"/>
  </cols>
  <sheetData>
    <row r="3" spans="1:2" x14ac:dyDescent="0.2">
      <c r="A3" s="17" t="s">
        <v>23</v>
      </c>
      <c r="B3" t="s">
        <v>1011</v>
      </c>
    </row>
    <row r="4" spans="1:2" x14ac:dyDescent="0.2">
      <c r="A4" s="15" t="s">
        <v>1069</v>
      </c>
      <c r="B4">
        <v>19</v>
      </c>
    </row>
    <row r="5" spans="1:2" x14ac:dyDescent="0.2">
      <c r="A5" s="15" t="s">
        <v>1026</v>
      </c>
      <c r="B5">
        <v>17</v>
      </c>
    </row>
    <row r="6" spans="1:2" x14ac:dyDescent="0.2">
      <c r="A6" s="15" t="s">
        <v>645</v>
      </c>
      <c r="B6">
        <v>17</v>
      </c>
    </row>
    <row r="7" spans="1:2" x14ac:dyDescent="0.2">
      <c r="A7" s="15" t="s">
        <v>248</v>
      </c>
      <c r="B7">
        <v>17</v>
      </c>
    </row>
    <row r="8" spans="1:2" x14ac:dyDescent="0.2">
      <c r="A8" s="15" t="s">
        <v>658</v>
      </c>
      <c r="B8">
        <v>16</v>
      </c>
    </row>
    <row r="9" spans="1:2" x14ac:dyDescent="0.2">
      <c r="A9" s="15" t="s">
        <v>655</v>
      </c>
      <c r="B9">
        <v>12</v>
      </c>
    </row>
    <row r="10" spans="1:2" x14ac:dyDescent="0.2">
      <c r="A10" s="15" t="s">
        <v>1010</v>
      </c>
      <c r="B10">
        <v>11</v>
      </c>
    </row>
    <row r="11" spans="1:2" x14ac:dyDescent="0.2">
      <c r="A11" s="15" t="s">
        <v>250</v>
      </c>
      <c r="B11">
        <v>7</v>
      </c>
    </row>
    <row r="12" spans="1:2" x14ac:dyDescent="0.2">
      <c r="A12" s="15" t="s">
        <v>653</v>
      </c>
      <c r="B12">
        <v>6</v>
      </c>
    </row>
    <row r="13" spans="1:2" x14ac:dyDescent="0.2">
      <c r="A13" s="15" t="s">
        <v>650</v>
      </c>
      <c r="B13">
        <v>5</v>
      </c>
    </row>
    <row r="14" spans="1:2" x14ac:dyDescent="0.2">
      <c r="A14" s="15" t="s">
        <v>249</v>
      </c>
      <c r="B14">
        <v>4</v>
      </c>
    </row>
    <row r="15" spans="1:2" x14ac:dyDescent="0.2">
      <c r="A15" s="15" t="s">
        <v>286</v>
      </c>
      <c r="B15">
        <v>3</v>
      </c>
    </row>
    <row r="16" spans="1:2" x14ac:dyDescent="0.2">
      <c r="A16" s="15" t="s">
        <v>656</v>
      </c>
      <c r="B16">
        <v>2</v>
      </c>
    </row>
    <row r="17" spans="1:2" x14ac:dyDescent="0.2">
      <c r="A17" s="15" t="s">
        <v>646</v>
      </c>
      <c r="B17">
        <v>2</v>
      </c>
    </row>
    <row r="18" spans="1:2" x14ac:dyDescent="0.2">
      <c r="A18" s="15" t="s">
        <v>649</v>
      </c>
      <c r="B18">
        <v>2</v>
      </c>
    </row>
    <row r="19" spans="1:2" x14ac:dyDescent="0.2">
      <c r="A19" s="15" t="s">
        <v>251</v>
      </c>
      <c r="B19">
        <v>2</v>
      </c>
    </row>
    <row r="20" spans="1:2" x14ac:dyDescent="0.2">
      <c r="A20" s="15" t="s">
        <v>652</v>
      </c>
      <c r="B20">
        <v>2</v>
      </c>
    </row>
    <row r="21" spans="1:2" x14ac:dyDescent="0.2">
      <c r="A21" s="15" t="s">
        <v>49</v>
      </c>
      <c r="B21">
        <v>2</v>
      </c>
    </row>
    <row r="22" spans="1:2" x14ac:dyDescent="0.2">
      <c r="A22" s="15" t="s">
        <v>1012</v>
      </c>
      <c r="B22">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5527-AD01-4F50-AD62-231FA6EBAD9B}">
  <dimension ref="A3:B16"/>
  <sheetViews>
    <sheetView workbookViewId="0"/>
  </sheetViews>
  <sheetFormatPr baseColWidth="10" defaultColWidth="8.83203125" defaultRowHeight="15" x14ac:dyDescent="0.2"/>
  <cols>
    <col min="1" max="1" width="30.1640625" bestFit="1" customWidth="1"/>
    <col min="2" max="2" width="15.1640625" bestFit="1" customWidth="1"/>
  </cols>
  <sheetData>
    <row r="3" spans="1:2" x14ac:dyDescent="0.2">
      <c r="A3" s="17" t="s">
        <v>25</v>
      </c>
      <c r="B3" t="s">
        <v>1011</v>
      </c>
    </row>
    <row r="4" spans="1:2" x14ac:dyDescent="0.2">
      <c r="A4" s="15" t="s">
        <v>660</v>
      </c>
      <c r="B4">
        <v>49</v>
      </c>
    </row>
    <row r="5" spans="1:2" x14ac:dyDescent="0.2">
      <c r="A5" s="15" t="s">
        <v>74</v>
      </c>
      <c r="B5">
        <v>35</v>
      </c>
    </row>
    <row r="6" spans="1:2" x14ac:dyDescent="0.2">
      <c r="A6" s="15" t="s">
        <v>661</v>
      </c>
      <c r="B6">
        <v>18</v>
      </c>
    </row>
    <row r="7" spans="1:2" x14ac:dyDescent="0.2">
      <c r="A7" s="15" t="s">
        <v>255</v>
      </c>
      <c r="B7">
        <v>13</v>
      </c>
    </row>
    <row r="8" spans="1:2" x14ac:dyDescent="0.2">
      <c r="A8" s="15" t="s">
        <v>1069</v>
      </c>
      <c r="B8">
        <v>11</v>
      </c>
    </row>
    <row r="9" spans="1:2" x14ac:dyDescent="0.2">
      <c r="A9" s="15" t="s">
        <v>663</v>
      </c>
      <c r="B9">
        <v>8</v>
      </c>
    </row>
    <row r="10" spans="1:2" x14ac:dyDescent="0.2">
      <c r="A10" s="15" t="s">
        <v>344</v>
      </c>
      <c r="B10">
        <v>5</v>
      </c>
    </row>
    <row r="11" spans="1:2" x14ac:dyDescent="0.2">
      <c r="A11" s="15" t="s">
        <v>659</v>
      </c>
      <c r="B11">
        <v>3</v>
      </c>
    </row>
    <row r="12" spans="1:2" x14ac:dyDescent="0.2">
      <c r="A12" s="15" t="s">
        <v>662</v>
      </c>
      <c r="B12">
        <v>1</v>
      </c>
    </row>
    <row r="13" spans="1:2" x14ac:dyDescent="0.2">
      <c r="A13" s="15" t="s">
        <v>49</v>
      </c>
      <c r="B13">
        <v>1</v>
      </c>
    </row>
    <row r="14" spans="1:2" x14ac:dyDescent="0.2">
      <c r="A14" s="15" t="s">
        <v>124</v>
      </c>
      <c r="B14">
        <v>1</v>
      </c>
    </row>
    <row r="15" spans="1:2" x14ac:dyDescent="0.2">
      <c r="A15" s="15" t="s">
        <v>252</v>
      </c>
      <c r="B15">
        <v>1</v>
      </c>
    </row>
    <row r="16" spans="1:2" x14ac:dyDescent="0.2">
      <c r="A16" s="15" t="s">
        <v>1012</v>
      </c>
      <c r="B16">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236A-0090-4164-A5E0-8B349CBBCF0E}">
  <dimension ref="A3:B19"/>
  <sheetViews>
    <sheetView workbookViewId="0">
      <selection activeCell="A25" sqref="A25"/>
    </sheetView>
  </sheetViews>
  <sheetFormatPr baseColWidth="10" defaultColWidth="8.83203125" defaultRowHeight="15" x14ac:dyDescent="0.2"/>
  <cols>
    <col min="1" max="1" width="55.83203125" bestFit="1" customWidth="1"/>
    <col min="2" max="2" width="15.1640625" bestFit="1" customWidth="1"/>
  </cols>
  <sheetData>
    <row r="3" spans="1:2" x14ac:dyDescent="0.2">
      <c r="A3" s="17" t="s">
        <v>1027</v>
      </c>
      <c r="B3" t="s">
        <v>1011</v>
      </c>
    </row>
    <row r="4" spans="1:2" x14ac:dyDescent="0.2">
      <c r="A4" s="15" t="s">
        <v>74</v>
      </c>
      <c r="B4">
        <v>43</v>
      </c>
    </row>
    <row r="5" spans="1:2" x14ac:dyDescent="0.2">
      <c r="A5" s="15" t="s">
        <v>669</v>
      </c>
      <c r="B5">
        <v>17</v>
      </c>
    </row>
    <row r="6" spans="1:2" x14ac:dyDescent="0.2">
      <c r="A6" s="15" t="s">
        <v>671</v>
      </c>
      <c r="B6">
        <v>14</v>
      </c>
    </row>
    <row r="7" spans="1:2" x14ac:dyDescent="0.2">
      <c r="A7" s="15" t="s">
        <v>667</v>
      </c>
      <c r="B7">
        <v>10</v>
      </c>
    </row>
    <row r="8" spans="1:2" x14ac:dyDescent="0.2">
      <c r="A8" s="15" t="s">
        <v>661</v>
      </c>
      <c r="B8">
        <v>9</v>
      </c>
    </row>
    <row r="9" spans="1:2" x14ac:dyDescent="0.2">
      <c r="A9" s="15" t="s">
        <v>665</v>
      </c>
      <c r="B9">
        <v>8</v>
      </c>
    </row>
    <row r="10" spans="1:2" x14ac:dyDescent="0.2">
      <c r="A10" s="15" t="s">
        <v>308</v>
      </c>
      <c r="B10">
        <v>8</v>
      </c>
    </row>
    <row r="11" spans="1:2" x14ac:dyDescent="0.2">
      <c r="A11" s="15" t="s">
        <v>1069</v>
      </c>
      <c r="B11">
        <v>8</v>
      </c>
    </row>
    <row r="12" spans="1:2" x14ac:dyDescent="0.2">
      <c r="A12" s="15" t="s">
        <v>521</v>
      </c>
      <c r="B12">
        <v>7</v>
      </c>
    </row>
    <row r="13" spans="1:2" x14ac:dyDescent="0.2">
      <c r="A13" s="15" t="s">
        <v>664</v>
      </c>
      <c r="B13">
        <v>6</v>
      </c>
    </row>
    <row r="14" spans="1:2" x14ac:dyDescent="0.2">
      <c r="A14" s="15" t="s">
        <v>675</v>
      </c>
      <c r="B14">
        <v>4</v>
      </c>
    </row>
    <row r="15" spans="1:2" x14ac:dyDescent="0.2">
      <c r="A15" s="15" t="s">
        <v>673</v>
      </c>
      <c r="B15">
        <v>4</v>
      </c>
    </row>
    <row r="16" spans="1:2" x14ac:dyDescent="0.2">
      <c r="A16" s="15" t="s">
        <v>670</v>
      </c>
      <c r="B16">
        <v>3</v>
      </c>
    </row>
    <row r="17" spans="1:2" x14ac:dyDescent="0.2">
      <c r="A17" s="15" t="s">
        <v>275</v>
      </c>
      <c r="B17">
        <v>3</v>
      </c>
    </row>
    <row r="18" spans="1:2" x14ac:dyDescent="0.2">
      <c r="A18" s="15" t="s">
        <v>668</v>
      </c>
      <c r="B18">
        <v>2</v>
      </c>
    </row>
    <row r="19" spans="1:2" x14ac:dyDescent="0.2">
      <c r="A19" s="15" t="s">
        <v>1012</v>
      </c>
      <c r="B19">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CBD2-21D2-4E2E-B5A0-956B59372D0A}">
  <dimension ref="A3:B19"/>
  <sheetViews>
    <sheetView workbookViewId="0">
      <selection activeCell="A4" sqref="A4"/>
    </sheetView>
  </sheetViews>
  <sheetFormatPr baseColWidth="10" defaultColWidth="8.83203125" defaultRowHeight="15" x14ac:dyDescent="0.2"/>
  <cols>
    <col min="1" max="1" width="32.1640625" bestFit="1" customWidth="1"/>
    <col min="2" max="2" width="15.5" bestFit="1" customWidth="1"/>
  </cols>
  <sheetData>
    <row r="3" spans="1:2" x14ac:dyDescent="0.2">
      <c r="A3" s="17" t="s">
        <v>1105</v>
      </c>
      <c r="B3" t="s">
        <v>1108</v>
      </c>
    </row>
    <row r="4" spans="1:2" x14ac:dyDescent="0.2">
      <c r="A4" s="15" t="s">
        <v>26</v>
      </c>
      <c r="B4">
        <v>22</v>
      </c>
    </row>
    <row r="5" spans="1:2" x14ac:dyDescent="0.2">
      <c r="A5" s="15" t="s">
        <v>37</v>
      </c>
      <c r="B5">
        <v>17</v>
      </c>
    </row>
    <row r="6" spans="1:2" x14ac:dyDescent="0.2">
      <c r="A6" s="15" t="s">
        <v>243</v>
      </c>
      <c r="B6">
        <v>11</v>
      </c>
    </row>
    <row r="7" spans="1:2" x14ac:dyDescent="0.2">
      <c r="A7" s="15" t="s">
        <v>118</v>
      </c>
      <c r="B7">
        <v>8</v>
      </c>
    </row>
    <row r="8" spans="1:2" x14ac:dyDescent="0.2">
      <c r="A8" s="15" t="s">
        <v>1047</v>
      </c>
      <c r="B8">
        <v>6</v>
      </c>
    </row>
    <row r="9" spans="1:2" x14ac:dyDescent="0.2">
      <c r="A9" s="15" t="s">
        <v>1048</v>
      </c>
      <c r="B9">
        <v>5</v>
      </c>
    </row>
    <row r="10" spans="1:2" x14ac:dyDescent="0.2">
      <c r="A10" s="15" t="s">
        <v>1045</v>
      </c>
      <c r="B10">
        <v>4</v>
      </c>
    </row>
    <row r="11" spans="1:2" x14ac:dyDescent="0.2">
      <c r="A11" s="15" t="s">
        <v>1104</v>
      </c>
      <c r="B11">
        <v>3</v>
      </c>
    </row>
    <row r="12" spans="1:2" x14ac:dyDescent="0.2">
      <c r="A12" s="15" t="s">
        <v>28</v>
      </c>
      <c r="B12">
        <v>3</v>
      </c>
    </row>
    <row r="13" spans="1:2" x14ac:dyDescent="0.2">
      <c r="A13" s="15" t="s">
        <v>1046</v>
      </c>
      <c r="B13">
        <v>2</v>
      </c>
    </row>
    <row r="14" spans="1:2" x14ac:dyDescent="0.2">
      <c r="A14" s="15" t="s">
        <v>438</v>
      </c>
      <c r="B14">
        <v>2</v>
      </c>
    </row>
    <row r="15" spans="1:2" x14ac:dyDescent="0.2">
      <c r="A15" s="15" t="s">
        <v>469</v>
      </c>
      <c r="B15">
        <v>1</v>
      </c>
    </row>
    <row r="16" spans="1:2" x14ac:dyDescent="0.2">
      <c r="A16" s="15" t="s">
        <v>293</v>
      </c>
      <c r="B16">
        <v>1</v>
      </c>
    </row>
    <row r="17" spans="1:2" x14ac:dyDescent="0.2">
      <c r="A17" s="15" t="s">
        <v>1049</v>
      </c>
      <c r="B17">
        <v>1</v>
      </c>
    </row>
    <row r="18" spans="1:2" x14ac:dyDescent="0.2">
      <c r="A18" s="15" t="s">
        <v>1050</v>
      </c>
      <c r="B18">
        <v>1</v>
      </c>
    </row>
    <row r="19" spans="1:2" x14ac:dyDescent="0.2">
      <c r="A19" s="15" t="s">
        <v>1106</v>
      </c>
      <c r="B19">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All</vt:lpstr>
      <vt:lpstr>Disciplines</vt:lpstr>
      <vt:lpstr>Year of publication</vt:lpstr>
      <vt:lpstr>Unit of resilience</vt:lpstr>
      <vt:lpstr>Resilience classifications</vt:lpstr>
      <vt:lpstr>Definitions</vt:lpstr>
      <vt:lpstr>Risks</vt:lpstr>
      <vt:lpstr>Outcomes</vt:lpstr>
      <vt:lpstr>Explanatory Factors</vt:lpstr>
      <vt:lpstr>Excluded</vt:lpstr>
    </vt:vector>
  </TitlesOfParts>
  <Company>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Thaning;Rense Nieuwenhuis;abrar.bawati@sofi.su.se</dc:creator>
  <cp:lastModifiedBy>Rense Nieuwenhuis</cp:lastModifiedBy>
  <dcterms:created xsi:type="dcterms:W3CDTF">2023-10-30T09:09:03Z</dcterms:created>
  <dcterms:modified xsi:type="dcterms:W3CDTF">2025-03-17T11:15:09Z</dcterms:modified>
</cp:coreProperties>
</file>